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PlanDesarrollo 2020-2023\Evaluacion\2021\Diciembre\"/>
    </mc:Choice>
  </mc:AlternateContent>
  <bookViews>
    <workbookView xWindow="-120" yWindow="-120" windowWidth="20730" windowHeight="11160"/>
  </bookViews>
  <sheets>
    <sheet name="Eficacia 2021" sheetId="4" r:id="rId1"/>
    <sheet name="Eficacia Dimension" sheetId="14" r:id="rId2"/>
    <sheet name="Eficacia Linea" sheetId="6" r:id="rId3"/>
    <sheet name="Graficas Linea" sheetId="15" r:id="rId4"/>
    <sheet name="Eficacia programa" sheetId="7" r:id="rId5"/>
    <sheet name="Eficacia Organismo" sheetId="1" r:id="rId6"/>
    <sheet name="Eficacia Sector Nal" sheetId="8" r:id="rId7"/>
    <sheet name="Eficacia Sector FUT" sheetId="9" r:id="rId8"/>
    <sheet name="Eficacia ODS" sheetId="10" r:id="rId9"/>
    <sheet name="Sector Nacional" sheetId="11" r:id="rId10"/>
    <sheet name="Sector FUT" sheetId="12" r:id="rId11"/>
    <sheet name="ODS" sheetId="13" r:id="rId12"/>
  </sheets>
  <externalReferences>
    <externalReference r:id="rId13"/>
    <externalReference r:id="rId14"/>
  </externalReferences>
  <definedNames>
    <definedName name="_xlnm._FilterDatabase" localSheetId="0" hidden="1">'Eficacia 2021'!$A$5:$U$720</definedName>
    <definedName name="Concepto_MOD" localSheetId="1">#REF!</definedName>
    <definedName name="Concepto_MOD" localSheetId="2">#REF!</definedName>
    <definedName name="Concepto_MOD" localSheetId="8">#REF!</definedName>
    <definedName name="Concepto_MOD" localSheetId="4">#REF!</definedName>
    <definedName name="Concepto_MOD" localSheetId="7">#REF!</definedName>
    <definedName name="Concepto_MOD" localSheetId="6">#REF!</definedName>
    <definedName name="Concepto_MOD" localSheetId="3">#REF!</definedName>
    <definedName name="Concepto_MOD" localSheetId="11">#REF!</definedName>
    <definedName name="Concepto_MOD" localSheetId="10">#REF!</definedName>
    <definedName name="Concepto_MOD" localSheetId="9">#REF!</definedName>
    <definedName name="Concepto_MOD">#REF!</definedName>
    <definedName name="CONCEPTOS" localSheetId="1">#REF!</definedName>
    <definedName name="CONCEPTOS" localSheetId="2">#REF!</definedName>
    <definedName name="CONCEPTOS" localSheetId="8">#REF!</definedName>
    <definedName name="CONCEPTOS" localSheetId="4">#REF!</definedName>
    <definedName name="CONCEPTOS" localSheetId="7">#REF!</definedName>
    <definedName name="CONCEPTOS" localSheetId="6">#REF!</definedName>
    <definedName name="CONCEPTOS" localSheetId="3">#REF!</definedName>
    <definedName name="CONCEPTOS" localSheetId="11">#REF!</definedName>
    <definedName name="CONCEPTOS" localSheetId="10">#REF!</definedName>
    <definedName name="CONCEPTOS" localSheetId="9">#REF!</definedName>
    <definedName name="CONCEPTOS">#REF!</definedName>
    <definedName name="Conceptos_MOD" localSheetId="1">#REF!</definedName>
    <definedName name="Conceptos_MOD" localSheetId="2">#REF!</definedName>
    <definedName name="Conceptos_MOD" localSheetId="8">#REF!</definedName>
    <definedName name="Conceptos_MOD" localSheetId="4">#REF!</definedName>
    <definedName name="Conceptos_MOD" localSheetId="7">#REF!</definedName>
    <definedName name="Conceptos_MOD" localSheetId="6">#REF!</definedName>
    <definedName name="Conceptos_MOD" localSheetId="3">#REF!</definedName>
    <definedName name="Conceptos_MOD" localSheetId="11">#REF!</definedName>
    <definedName name="Conceptos_MOD" localSheetId="10">#REF!</definedName>
    <definedName name="Conceptos_MOD" localSheetId="9">#REF!</definedName>
    <definedName name="Conceptos_MOD">#REF!</definedName>
    <definedName name="conceptos_validacion" localSheetId="1">#REF!</definedName>
    <definedName name="conceptos_validacion" localSheetId="2">#REF!</definedName>
    <definedName name="conceptos_validacion" localSheetId="8">#REF!</definedName>
    <definedName name="conceptos_validacion" localSheetId="4">#REF!</definedName>
    <definedName name="conceptos_validacion" localSheetId="7">#REF!</definedName>
    <definedName name="conceptos_validacion" localSheetId="6">#REF!</definedName>
    <definedName name="conceptos_validacion" localSheetId="3">#REF!</definedName>
    <definedName name="conceptos_validacion" localSheetId="11">#REF!</definedName>
    <definedName name="conceptos_validacion" localSheetId="10">#REF!</definedName>
    <definedName name="conceptos_validacion" localSheetId="9">#REF!</definedName>
    <definedName name="conceptos_validacion">#REF!</definedName>
    <definedName name="datos">[1]PUERTOCARREÑO!$C$36:$C$40,[1]PUERTOCARREÑO!$D$85:$D$87,[1]PUERTOCARREÑO!$C$92:$C$96,[1]PUERTOCARREÑO!$C$99:$C$103</definedName>
    <definedName name="DEUDA" localSheetId="1">#REF!</definedName>
    <definedName name="DEUDA" localSheetId="2">#REF!</definedName>
    <definedName name="DEUDA" localSheetId="8">#REF!</definedName>
    <definedName name="DEUDA" localSheetId="4">#REF!</definedName>
    <definedName name="DEUDA" localSheetId="7">#REF!</definedName>
    <definedName name="DEUDA" localSheetId="6">#REF!</definedName>
    <definedName name="DEUDA" localSheetId="3">#REF!</definedName>
    <definedName name="DEUDA" localSheetId="11">#REF!</definedName>
    <definedName name="DEUDA" localSheetId="10">#REF!</definedName>
    <definedName name="DEUDA" localSheetId="9">#REF!</definedName>
    <definedName name="DEUDA">#REF!</definedName>
    <definedName name="GASTOS_FUNCIONAMIENTO" localSheetId="1">#REF!</definedName>
    <definedName name="GASTOS_FUNCIONAMIENTO" localSheetId="2">#REF!</definedName>
    <definedName name="GASTOS_FUNCIONAMIENTO" localSheetId="8">#REF!</definedName>
    <definedName name="GASTOS_FUNCIONAMIENTO" localSheetId="4">#REF!</definedName>
    <definedName name="GASTOS_FUNCIONAMIENTO" localSheetId="7">#REF!</definedName>
    <definedName name="GASTOS_FUNCIONAMIENTO" localSheetId="6">#REF!</definedName>
    <definedName name="GASTOS_FUNCIONAMIENTO" localSheetId="3">#REF!</definedName>
    <definedName name="GASTOS_FUNCIONAMIENTO" localSheetId="11">#REF!</definedName>
    <definedName name="GASTOS_FUNCIONAMIENTO" localSheetId="10">#REF!</definedName>
    <definedName name="GASTOS_FUNCIONAMIENTO" localSheetId="9">#REF!</definedName>
    <definedName name="GASTOS_FUNCIONAMIENTO">#REF!</definedName>
    <definedName name="INGRESOS" localSheetId="1">#REF!</definedName>
    <definedName name="INGRESOS" localSheetId="2">#REF!</definedName>
    <definedName name="INGRESOS" localSheetId="8">#REF!</definedName>
    <definedName name="INGRESOS" localSheetId="4">#REF!</definedName>
    <definedName name="INGRESOS" localSheetId="7">#REF!</definedName>
    <definedName name="INGRESOS" localSheetId="6">#REF!</definedName>
    <definedName name="INGRESOS" localSheetId="3">#REF!</definedName>
    <definedName name="INGRESOS" localSheetId="11">#REF!</definedName>
    <definedName name="INGRESOS" localSheetId="10">#REF!</definedName>
    <definedName name="INGRESOS" localSheetId="9">#REF!</definedName>
    <definedName name="INGRESOS">#REF!</definedName>
    <definedName name="_xlnm.Print_Titles" localSheetId="0">'Eficacia 2021'!$2:$5</definedName>
    <definedName name="_xlnm.Print_Titles" localSheetId="4">'Eficacia programa'!$1:$10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" l="1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11" i="10"/>
  <c r="H42" i="1"/>
  <c r="F16" i="14"/>
  <c r="A18" i="14" s="1"/>
  <c r="G28" i="10"/>
  <c r="B30" i="10" s="1"/>
  <c r="H26" i="9"/>
  <c r="H24" i="9"/>
  <c r="H22" i="9"/>
  <c r="H20" i="9"/>
  <c r="H18" i="9"/>
  <c r="H16" i="9"/>
  <c r="H14" i="9"/>
  <c r="H12" i="9"/>
  <c r="G30" i="9"/>
  <c r="B32" i="9" s="1"/>
  <c r="G29" i="8"/>
  <c r="B31" i="8" s="1"/>
  <c r="H11" i="9"/>
  <c r="H13" i="9"/>
  <c r="H15" i="9"/>
  <c r="H17" i="9"/>
  <c r="H19" i="9"/>
  <c r="H21" i="9"/>
  <c r="H23" i="9"/>
  <c r="H25" i="9"/>
  <c r="H27" i="9"/>
  <c r="H28" i="9"/>
  <c r="G99" i="7"/>
  <c r="A101" i="7" s="1"/>
  <c r="F41" i="6"/>
  <c r="A43" i="6" s="1"/>
  <c r="F42" i="1"/>
  <c r="A44" i="1" s="1"/>
  <c r="L720" i="4"/>
  <c r="A720" i="4"/>
  <c r="O720" i="4" s="1"/>
  <c r="P719" i="4"/>
  <c r="Q719" i="4"/>
  <c r="T719" i="4"/>
  <c r="S719" i="4"/>
  <c r="K42" i="1"/>
  <c r="J42" i="1"/>
  <c r="I42" i="1"/>
  <c r="G42" i="1"/>
  <c r="H28" i="10" l="1"/>
  <c r="H29" i="8"/>
  <c r="H30" i="9"/>
</calcChain>
</file>

<file path=xl/comments1.xml><?xml version="1.0" encoding="utf-8"?>
<comments xmlns="http://schemas.openxmlformats.org/spreadsheetml/2006/main">
  <authors>
    <author>Administrator</author>
    <author>Guido Escobar</author>
  </authors>
  <commentList>
    <comment ref="J73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Realmente se van a apoyar 10 iniciativas incluida la LB. Por eso para efectos de cálculo la LB es cero</t>
        </r>
      </text>
    </comment>
    <comment ref="J123" authorId="1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Dice 1,658 pero van a hacer 800 y por eso se ajusta la LB a cero</t>
        </r>
      </text>
    </comment>
    <comment ref="J186" authorId="1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Dice 1. Se ajusta a cero la LB
</t>
        </r>
      </text>
    </comment>
    <comment ref="J253" authorId="1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LB 1,000 pero pone en cero cero</t>
        </r>
      </text>
    </comment>
    <comment ref="J409" authorId="1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Dice 3,000 pero van a hacer 3,200. Se pone Lb en cero</t>
        </r>
      </text>
    </comment>
    <comment ref="J518" authorId="1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Decía 710 que son los que circulaban no los registrados</t>
        </r>
      </text>
    </comment>
    <comment ref="J585" authorId="1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Aparece 1 en PD pero es 0.76</t>
        </r>
      </text>
    </comment>
    <comment ref="J605" authorId="1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Lb 1 pero se pone cero para los cálculos</t>
        </r>
      </text>
    </comment>
    <comment ref="J649" authorId="1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Lb 100 pero se pone cero para los cálculos</t>
        </r>
      </text>
    </comment>
    <comment ref="J687" authorId="1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Dice LB 3821372, cuatrienio pasado. Se pone cero</t>
        </r>
      </text>
    </comment>
    <comment ref="J709" authorId="1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Lb 4 pero se pone cero para los cálculos</t>
        </r>
      </text>
    </comment>
  </commentList>
</comments>
</file>

<file path=xl/sharedStrings.xml><?xml version="1.0" encoding="utf-8"?>
<sst xmlns="http://schemas.openxmlformats.org/spreadsheetml/2006/main" count="5145" uniqueCount="1817">
  <si>
    <t>Distrito de Santiago de Cali</t>
  </si>
  <si>
    <t>DEPARTAMENTO ADMINISTRATIVO DE PLANEACIÓN</t>
  </si>
  <si>
    <t>Eficacia por organismo</t>
  </si>
  <si>
    <t>Nivel de cumplimiento</t>
  </si>
  <si>
    <t>Aporte al Plan</t>
  </si>
  <si>
    <t>Diferencia</t>
  </si>
  <si>
    <t>Valor</t>
  </si>
  <si>
    <t>Esperado</t>
  </si>
  <si>
    <t>Real</t>
  </si>
  <si>
    <t>Gobierno</t>
  </si>
  <si>
    <t>Hacienda</t>
  </si>
  <si>
    <t>Jurídica</t>
  </si>
  <si>
    <t>Tecnologías de la Inform. y las Com.</t>
  </si>
  <si>
    <t>Turismo</t>
  </si>
  <si>
    <t>UAE de Gestión de Bienes y Servicios</t>
  </si>
  <si>
    <t>Desarrollo Económico</t>
  </si>
  <si>
    <t>Planeación</t>
  </si>
  <si>
    <t>Desarrollo e Innovación Institucional</t>
  </si>
  <si>
    <t>UAE de Servicios Públicos</t>
  </si>
  <si>
    <t>Gestión del Riesgo</t>
  </si>
  <si>
    <t>Vivienda Social</t>
  </si>
  <si>
    <t>Educación</t>
  </si>
  <si>
    <t>Seguridad y Justicia</t>
  </si>
  <si>
    <t>Dagma</t>
  </si>
  <si>
    <t>Infraestructura</t>
  </si>
  <si>
    <t>Salud</t>
  </si>
  <si>
    <t>Emcali</t>
  </si>
  <si>
    <t>Metrocali</t>
  </si>
  <si>
    <t>Deporte y Recreación</t>
  </si>
  <si>
    <t>Paz y Cultura Ciudadana</t>
  </si>
  <si>
    <t>Movilidad</t>
  </si>
  <si>
    <t>Desarrollo Territorial y Participación C.</t>
  </si>
  <si>
    <t>Cultura</t>
  </si>
  <si>
    <t>Control Disciplinario Interno</t>
  </si>
  <si>
    <t>Emru</t>
  </si>
  <si>
    <t>Contratación Pública</t>
  </si>
  <si>
    <t>Control Interno</t>
  </si>
  <si>
    <t>Instituto Popular de Cultura</t>
  </si>
  <si>
    <t>INDICE DE EFICACIA</t>
  </si>
  <si>
    <t>Organismo</t>
  </si>
  <si>
    <t>Plan de Desarrollo del Distrito de Santiago de Cali 2020 - 2023</t>
  </si>
  <si>
    <t xml:space="preserve">Seguimiento a metas de producto </t>
  </si>
  <si>
    <t>Código indicador</t>
  </si>
  <si>
    <t>Dimensión</t>
  </si>
  <si>
    <t>Sector NAL</t>
  </si>
  <si>
    <t>Sector FUT</t>
  </si>
  <si>
    <t>Código ODS</t>
  </si>
  <si>
    <t>Meta 
(Descripción)</t>
  </si>
  <si>
    <t>Indicador 
(Descripción)</t>
  </si>
  <si>
    <t>Tipo de meta</t>
  </si>
  <si>
    <t>Unidad de medida</t>
  </si>
  <si>
    <t>LB_2019</t>
  </si>
  <si>
    <t>Nivel de cumplimiento ajustado</t>
  </si>
  <si>
    <t>Ponderación meta         (%)</t>
  </si>
  <si>
    <t>Aporte real</t>
  </si>
  <si>
    <t>Responsable</t>
  </si>
  <si>
    <t>Inversión</t>
  </si>
  <si>
    <t>Gestión</t>
  </si>
  <si>
    <t>Fuente_Financiación</t>
  </si>
  <si>
    <t>51</t>
  </si>
  <si>
    <t>A 2023 se encuentra funcionando el Edificio de Cali Inteligente en el área de desarrollo naranja de Ciudad Paraíso, incluyendo el Centro integrado de control y operación de Cali Inteligente</t>
  </si>
  <si>
    <t>Edificio de Cali Inteligente en el área de desarrollo naranja de Ciudad Paraíso, incluyendo el Centro integrado de control y operación de Cali Inteligente funcionando</t>
  </si>
  <si>
    <t>Incremento</t>
  </si>
  <si>
    <t>Número</t>
  </si>
  <si>
    <t>Departamento Administrativo de Tecnología de la información y las Telecomunicaciones</t>
  </si>
  <si>
    <t xml:space="preserve">En el período 2021-2023 se realiza la interconectividad de12 Bibliotecas y espacio culturales
</t>
  </si>
  <si>
    <t>Bibliotecas y espacios culturales interconectados</t>
  </si>
  <si>
    <t>Secretaría de Cultura</t>
  </si>
  <si>
    <t>A 2023 existen 23 equipamientos inteligentes operando en la ciudad.</t>
  </si>
  <si>
    <t>Equipamientos inteligentes operando</t>
  </si>
  <si>
    <t>A 2023 se encuentran operando eficientemente 1240 kilómetros de fibra óptica de la Red Municipal Integrada – REMI.</t>
  </si>
  <si>
    <t>Longitud de fibra óptica de Red Distrital Integrada – REMI, operando</t>
  </si>
  <si>
    <t>km</t>
  </si>
  <si>
    <t xml:space="preserve">En el período 2021-2023, se diseña y construye la fase 1 de la Central de Telecomunicaciones en Salud  </t>
  </si>
  <si>
    <t>Central de Telecomunicaciones en Salud Fase 1 diseñada y construida</t>
  </si>
  <si>
    <t>Porcentaje</t>
  </si>
  <si>
    <t>Secretaría de Salud Pública</t>
  </si>
  <si>
    <t xml:space="preserve">En el periodo 2020-2023 se implementa el sistema de señalizacion turistica con  la instalación de  200 señaléticas de informacion turistica. 
</t>
  </si>
  <si>
    <t>Sistema de señalización turística implementado</t>
  </si>
  <si>
    <t>Secretaría de Turismo</t>
  </si>
  <si>
    <t>En el periodo 2020-2023 se fortalecen 6 puntos de información turistica</t>
  </si>
  <si>
    <t>Red de puntos información turística operando</t>
  </si>
  <si>
    <t>Mantenimiento o cobertura</t>
  </si>
  <si>
    <t>Durante el periodo 2021-2023 se han dotado 50 Puntos de Apropiación Digital (PAD) con herramientas TI para población con discapacidad.</t>
  </si>
  <si>
    <t>Puntos de Apropiación Digital (PAD) dotados con herramientas TI para población con discapacidad</t>
  </si>
  <si>
    <t>A 2023 existen 75 Zonas públicas con acceso gratuito a internet con servicio al ciudadano</t>
  </si>
  <si>
    <t>Zonas públicas con acceso gratuito a internet para el servicio al ciudadano</t>
  </si>
  <si>
    <t xml:space="preserve">En el periodo 2020 - 2023, 873 docentes y directivos docentes de las instituciones educativas oficiales con acompañamiento didáctico y curricular en estrategias pedagógicas mediadas por TIC </t>
  </si>
  <si>
    <t>Docentes y Directivos Docentes con acompañamiento didáctico y curricular en estrategias pedagógicas mediadas por las TIC</t>
  </si>
  <si>
    <t>Secretaría de Educación</t>
  </si>
  <si>
    <t>En el periodo 2020-2023 se realiza cambio de 61.310 luminarias a nuevas tecnologías con mayor eficiencia energética</t>
  </si>
  <si>
    <t>Alumbrado público inteligente implementado</t>
  </si>
  <si>
    <t>Unidad Administrativa Especial de Servicios Públicos - UAESP</t>
  </si>
  <si>
    <t>En el periodo 2021-2023 se implementa 3 procesos de contratación bajo el enfoque de compra pública para la innovación en el Municipio de Santiago de Cali.</t>
  </si>
  <si>
    <t>Procesos de contratación implementados bajo el enfoque de compra pública para la innovación</t>
  </si>
  <si>
    <t>Departamento Administrativo de Contratación Pública</t>
  </si>
  <si>
    <t xml:space="preserve"> Durante el periodo 2020-2021, se pone en operación una plataforma para la  integración de los servicios al ciudadano.</t>
  </si>
  <si>
    <t>Plataforma para la integración de servicios al ciudadano operando</t>
  </si>
  <si>
    <t>Departamento Administrativo de Desarrollo  e Innovación Institucional</t>
  </si>
  <si>
    <t xml:space="preserve"> En el periodo 2021 se realiza Plan Maestro de Alumbrado Público elaborado</t>
  </si>
  <si>
    <t>Plan Maestro de Alumbrado Público elaborado</t>
  </si>
  <si>
    <t xml:space="preserve"> En el periodo 2021 se realiza servicio de alumbrado público inteligente operando </t>
  </si>
  <si>
    <t>Servicio de alumbrado público inteligente operando</t>
  </si>
  <si>
    <t>En el periodo 2021-2022 , se implementa un sistema de bicicletas publicas en el Distrito de Cali.</t>
  </si>
  <si>
    <t>Sistema de Bicicletas Públicas operando</t>
  </si>
  <si>
    <t>Secretaría de Movilidad</t>
  </si>
  <si>
    <t>A diciembre 2023 se implementa y opera un Sistema de Información Geografica unificada</t>
  </si>
  <si>
    <t>Sistema de Información Geográfica unificada para Cali implementado y/u operando</t>
  </si>
  <si>
    <t>Departamento Administrativo de Planeación</t>
  </si>
  <si>
    <t xml:space="preserve">En 2020 se cuenta con el diseño y el funcionamiento de una plataforma tecnológica para la Gestión de la Economía Circular </t>
  </si>
  <si>
    <t>Plataforma tecnológica para la Gestión de la Economía Circular diseñada y en funcionamiento</t>
  </si>
  <si>
    <t>Secretaría de Desarrollo Económico</t>
  </si>
  <si>
    <t>En el periodo 2020-2023 26.000 personas han recibido formación, sensibilizació y/o prestación de servicios en el uso y apropiación de tecnologías de la información y la comunicación TIC y en el fortalecimiento de la Industria TI/SW</t>
  </si>
  <si>
    <t>Personas con formación, sensibilización y/o utilización de servicios en el uso y apropiación de tecnologías de la información y la comunicación TIC</t>
  </si>
  <si>
    <t>A 2023 se encuentran operando 32  Puntos de apropiación Digital  y laboratorios de innovación Digital.</t>
  </si>
  <si>
    <t>Puntos de apropiación digital y laboratorios de innovación digital operando</t>
  </si>
  <si>
    <t>En el periodo 2021-2023  se instalan 3 laboratorios que incentiven las Iniciativas de Ciencia, Tecnología e Innovación (CTI) de sectores productivos y de servicios de la ciudad</t>
  </si>
  <si>
    <t>Laboratorios que incentiven las Iniciativas de Ciencia, Tecnología e Innovación (CTI) de sectores productivos y de servicios de la ciudad, instalados</t>
  </si>
  <si>
    <t>Dutante el periodo 2021-2023 se han desarrollos 12 prototipos de innovación digital con respuesta a necesidades de ciudad.</t>
  </si>
  <si>
    <t>Prototipos de innovación digital con respuesta a necesidades de ciudad desarrollados</t>
  </si>
  <si>
    <t>En el período 2021-2023 el 100% de las conexiones físicas de Instituciones municipales pertenecientes a REMI se encuentran con mantenimiento</t>
  </si>
  <si>
    <t>Conexiones físicas de Instituciones Distritales pertenecientes a REMI con mantenimiento</t>
  </si>
  <si>
    <t>A 2023 se encuentra diseñado el equipamiento tecnológico para la operación del Centro de ciencia, tecnología e innovación digital al servicio de los ciudadanos.</t>
  </si>
  <si>
    <t>Centro de ciencia, tecnología e innovación digital al servicio de los ciudadanos con equipamiento tecnológico, operando</t>
  </si>
  <si>
    <t>A 2023 se ha formulado y adoptado 1 Política pública de economía digital.</t>
  </si>
  <si>
    <t>Política pública de economía digital formulada y adoptada</t>
  </si>
  <si>
    <t>Durante el periodo 2021-2023 se han implementado 2 estrategias para la promoción de la industria de contenidos digitales</t>
  </si>
  <si>
    <t>Estrategias para la promoción de la industria de contenidos digitales implementadas</t>
  </si>
  <si>
    <t>A 2023 se encuentra implementado un (1) modelo de teletrabajo en el distrito de Santiago de Cali</t>
  </si>
  <si>
    <t>Plataforma para teletrabajo en la Alcaldía de Santiago de Cali implementado</t>
  </si>
  <si>
    <t>En el periodo 2020 - 2023, hay 92 Instituciones educativas Oficiales con infraestructura de red y datos adecuada para la prestación del servicio</t>
  </si>
  <si>
    <t>Instituciones Educativas Oficiales con infraestructura de red y datos adecuada</t>
  </si>
  <si>
    <t>En el periodo 2020-2022 se apoyan 3 iniciativas de Tecnologias de Informacion y Comunicacion TICS para la promocion del turismo.</t>
  </si>
  <si>
    <t>Iniciativas de Tecnologías de la información y comunicación TICS para la promoción del turismo apoyadas</t>
  </si>
  <si>
    <t>Entre el 2020 y el 2023, Se conectan a Internet a 60.000 hogares de estrato 1 y 2</t>
  </si>
  <si>
    <t>Clientes urbanos y de la zona rural de estratos 1 y 2 conectados a internet de EMCALI</t>
  </si>
  <si>
    <t>EMCALI</t>
  </si>
  <si>
    <t>En el perioso 2020-2023, se instalan 37 nodos en Cali (uno por cada JAL) de conexión al portal virtual comunal</t>
  </si>
  <si>
    <t>Espacios comunitarios conectados al portal virtual comunal de EMCALI</t>
  </si>
  <si>
    <t>En el periodo 2020-2023, Se implementa un canal de TV Emcali comunitario</t>
  </si>
  <si>
    <t>Canal de TV Emcali Comunitario, implementado</t>
  </si>
  <si>
    <t>En el periodo 2021-2023 se apoyan 150 MiPymes industriales y de servicios en sus capacidades de desarrollo de innovación</t>
  </si>
  <si>
    <t>MiPymes industriales y de servicios en sus capacidades de desarrollo e innovación, apoyadas</t>
  </si>
  <si>
    <t>En el periodo 2020-2023, Se incrementan la cantidad de zonas Wi-Fi en sitios públicos, hasta tener 200 nuevos.</t>
  </si>
  <si>
    <t>Zonas Wi-Fi en sitios públicos donde se incentiva el arte, la cultura y el deporte, operando</t>
  </si>
  <si>
    <t>En el periodo 2021 - 2023, se crea un Distrito de innovación – Distrito Naranja</t>
  </si>
  <si>
    <t>Creación de un Distrito de innovación – Distrito Naranja</t>
  </si>
  <si>
    <t>EMRU</t>
  </si>
  <si>
    <t>En 2021 se cuenta  con un proceso de circulación TIC diseñado</t>
  </si>
  <si>
    <t>Proceso de circulación TIC, diseñado</t>
  </si>
  <si>
    <t>En 2021 se cuenta con una plataforma de Difusión y Circulación del Talento TIC, en funcionamiento</t>
  </si>
  <si>
    <t>Plataforma de Difusión y Circulación del Talento TIC, en funcionamiento</t>
  </si>
  <si>
    <t>En el periodo 2021- 2023 se forman 3200 actores oferentes en capacidades TIC y se activan en la plataforma</t>
  </si>
  <si>
    <t>Actores oferentes de capacidades TIC formados y activos en la plataforma</t>
  </si>
  <si>
    <t>En el periodo 2021- 2023 se capacitan 400 empresas demandantes de capacidades TIC y se activan dentro del proceso</t>
  </si>
  <si>
    <t>Empresas demandantes de capacidades TIC capacitadas y activas dentro del proceso</t>
  </si>
  <si>
    <t xml:space="preserve"> En el periodo 2020- 2023 se implementa el Sistema inteligente de transporte en el SITM-MIO.</t>
  </si>
  <si>
    <t>Sistemas inteligentes de transporte en el SITM-MIO implementados</t>
  </si>
  <si>
    <t>Metro Cali</t>
  </si>
  <si>
    <t xml:space="preserve"> En el periodo 2020 - 2023, Se construye y opera un Centro de Monitoreo Ambiental, con plataforma de vigilancia y control</t>
  </si>
  <si>
    <t>Centro de Monitoreo Ambiental, con plataforma de vigilancia y control, construido y operando</t>
  </si>
  <si>
    <t>Departamento Administrativo de Gestión del Medio Ambiente – DAGMA</t>
  </si>
  <si>
    <t>En el periodo 2021-2023 se implementan 200 intersecciones en el sistema de semaforización inteligente</t>
  </si>
  <si>
    <t>Intersecciones en el sistema de semaforización inteligente implementadas</t>
  </si>
  <si>
    <t>Durante el periodo 2020-2023 hay 15.000 mobiliarios urbanos con mantenimiento y reposicion en Santiago de Cali</t>
  </si>
  <si>
    <t>Mobiliario urbano instalado con mantenimiento y reposición</t>
  </si>
  <si>
    <t>En el periodo 2020-2023, se implementa la infraestructura en Cloud con capacidad de almacenamiento y procesamiento de información para soportar los programas de educación y/o salud que así lo requieran.</t>
  </si>
  <si>
    <t>Almacenamiento y computación de información en la nube para las instituciones educativas y de salud públicas de Cali</t>
  </si>
  <si>
    <t>En el periodo 2020-2023, se instalan 500 Km nuevos de Fibra Óptica</t>
  </si>
  <si>
    <t>Conectividad de la ciudad con fibra óptica</t>
  </si>
  <si>
    <t>Al 2021, se construye un Piloto de Ciudad Inteligente, proyectado por EMCALI en la Ciudad de Cali.</t>
  </si>
  <si>
    <t>Avance piloto plazoleta inteligente EMCALI</t>
  </si>
  <si>
    <t>Al 2021,Se construye el Piloto de domicilios integrados a Territorios Inteligentes – Sector Llano Verde</t>
  </si>
  <si>
    <t>Avance piloto domicilios integrados a Territorios Inteligentes – Sector Llano Verde</t>
  </si>
  <si>
    <t>A 2023 se ecuentra implementada la estrategia de acceso y apropiación de las TIC</t>
  </si>
  <si>
    <t>Estrategia de acceso y apropiación de las TIC dirigidos a superar brechas de género con enfoque diferencial, incluido zonas rurales y urbanas; implementadas</t>
  </si>
  <si>
    <t>A diciembre de 2022 se automatizaran 5 procesos y trámites urbanísticos</t>
  </si>
  <si>
    <t>Procesos y trámites urbanísticos automatizados</t>
  </si>
  <si>
    <t>En el periodo 2021-2023 se han implementado 12 estrategias de uso y apropiación de TIC</t>
  </si>
  <si>
    <t>Estrategias de uso y apropiación de TIC implementadas</t>
  </si>
  <si>
    <t>En el período 2021-2023 se promueve la construcción de un parque que promueva las cocinas, bebidas tradicionales y artesanías del Pacífico, denominado “Parque Pacifico”</t>
  </si>
  <si>
    <t>Parque de las cocinas, bebidas tradicionales y artesanías del Pacífico “Parque Pacífico” construido</t>
  </si>
  <si>
    <t>En el periodo 2021-2023 se implementan 4 áreas de desarrollo naranja para fortalecer los sectores de las artes escénicas, patrimonio, gastronomía, artes visuales y digitales, audiovisual, diseño e innovación</t>
  </si>
  <si>
    <t>Áreas de Desarrollo Naranja en artes escénicas, patrimonio, gastronomía, artes visuales y digitales, audiovisual, diseño e innovación implementadas</t>
  </si>
  <si>
    <t xml:space="preserve">En el periodo 2021-2023 se fortalecen 150 emprendimientos y empresas de industrias creativas para la incubación, aceleración y sofisticación </t>
  </si>
  <si>
    <t>Emprendimientos y empresas de industrias creativas para la incubación, aceleración y sofisticación fortalecidos</t>
  </si>
  <si>
    <t>En el periodo 2021-2023 se fortalecen 4 mercados de Industrias Culturales y Creativas en su competitividad</t>
  </si>
  <si>
    <t>Mercados de industrias culturales y creativas fortalecidos en competitividad sostenible</t>
  </si>
  <si>
    <t>En el período 2020-2023 se apoyan 170 organizaciones, grupos, artistas y/o productores de espectáculos públicos de las artes escénicas, de conformidad con la Ley 1493 de 2011, y sus decretos reglamentarios</t>
  </si>
  <si>
    <t>Organizaciones, grupos, artistas y/o productores de espectáculos públicos de las artes escénicas apoyados</t>
  </si>
  <si>
    <t xml:space="preserve">En el periodo 2021-2023 se apoyan 30 organizaciones de consumo cultural y creativo </t>
  </si>
  <si>
    <t>Organizaciones de consumo cultural y creativo apoyadas</t>
  </si>
  <si>
    <t>En el periodo 2021-2023 se desarrollan 2 laboratorios de Innovación y  Emprendimiento para la Ciudad Creativa en Artes Digitales</t>
  </si>
  <si>
    <t>Laboratorios de innovación y emprendimientos en artes digitales desarrollados</t>
  </si>
  <si>
    <t>En el periodo 2021-2023 se fortalecen 1200 emprendimientos y empresas de la industria cultural y creativa con asistencia técnica</t>
  </si>
  <si>
    <t>Emprendimientos y empresas de la industria cultural y creativa de Cali beneficiados con asistencia técnica</t>
  </si>
  <si>
    <t>En el periodo 2021-2023 se apoyan 8 proyectos de inversión nacional y extranjera para el sector fílmico</t>
  </si>
  <si>
    <t>Proyectos de inversión nacional y extranjera para el sector fílmico apoyados</t>
  </si>
  <si>
    <t>En el periodo 2021-2023 se fortalecen 12 Clústeres de ciudad</t>
  </si>
  <si>
    <t>Clústeres de ciudad fortalecidos</t>
  </si>
  <si>
    <t>En el periordo 2020 - 2023 se cuenta con 200 pequeñas empresas conectadas y vinculadas comercialmente con empresas líderes de sectores productivos</t>
  </si>
  <si>
    <t>Pequeñas empresas conectadas y vinculadas comercialmente con empresas líderes de sectores productivos</t>
  </si>
  <si>
    <t>En el periodo 2021-2023 se consolidan 10 modelos asociativos empresariales</t>
  </si>
  <si>
    <t>Modelos asociativos empresariales consolidados</t>
  </si>
  <si>
    <t>En el periodo 2021-2023 50 pequeñas empresas cuentan con acceso a servicios de innovación</t>
  </si>
  <si>
    <t>Pequeñas empresas con acceso a servicios de innovación</t>
  </si>
  <si>
    <t>En el periodo 2021- 2023 se diseña e implementa la zona franca del deporte</t>
  </si>
  <si>
    <t>Zona franca del deporte, diseñada e implementada</t>
  </si>
  <si>
    <t>Secretaría del Deporte y la Recreación</t>
  </si>
  <si>
    <t>En el periodo 2021 se adopta la politica pública de turismo sostenible</t>
  </si>
  <si>
    <t>Política pública de turismo ajustada y adoptada</t>
  </si>
  <si>
    <t>En el periodo 2021-2023 se diseña e implementa una marca de ciudad</t>
  </si>
  <si>
    <t>Marca de Ciudad, diseñada e implementada</t>
  </si>
  <si>
    <t>En el periodo 2020-2023 se implementan 4 alianzas estratégicas para la promoción de la ciudad a nivel nacional e internacional</t>
  </si>
  <si>
    <t>Alianzas estratégicas implementadas para la promoción de la ciudad a nivel nacional e internacional</t>
  </si>
  <si>
    <t xml:space="preserve">En el período 2020-2023 se realizan anualmente 11 festivales de talla internacional
</t>
  </si>
  <si>
    <t>Festivales de talla internacional realizados anualmente</t>
  </si>
  <si>
    <t xml:space="preserve">En el período 2021-2023 se promueve la circulación de 150 Artistas  a nivel internacional 
</t>
  </si>
  <si>
    <t>Artistas circulando a nivel internacional</t>
  </si>
  <si>
    <t>En el período 2020 - 2023, se realizan 100 eventos deportivos, recreativos y de innovación, locales, nacionales e internacionales.</t>
  </si>
  <si>
    <t>Eventos deportivos y recreativos de innovación locales, nacionales e internacionales, realizados</t>
  </si>
  <si>
    <t>En el período 2020 - 2023, se entregan 300 apoyos a clubes, ligas y deportistas apoyados para el desarrollo del distrito deportivo</t>
  </si>
  <si>
    <t>Ligas, clubes y deportistas para el desarrollo del distrito deportivo, apoyados</t>
  </si>
  <si>
    <t>En el período 2021-2023 se han realizado 8 Ferias y Eventos de Innovación Digital y TI para el desarrollo de la Economía Digitall.</t>
  </si>
  <si>
    <t>Ferias y Eventos de Innovación Digital y TI para el desarrollo de la Economía Digital realizadas</t>
  </si>
  <si>
    <t>En el periodo 2020-2023 se implementan (2) Parques de Experiencia Turística: Cristo Rey y Pance</t>
  </si>
  <si>
    <t>Parques de experiencia turística diseñados e implementados</t>
  </si>
  <si>
    <t>En el periodo 2020-2023 se desarrollan siete (7) productos turisticos relevantes de Cali</t>
  </si>
  <si>
    <t>Productos turísticos desarrollados</t>
  </si>
  <si>
    <t>En el periodo 2021-2023 se apoyan 10 iniciativas de turismo al barrio</t>
  </si>
  <si>
    <t>Iniciativas de "Turismo al barrio" y turismo comunitario rural apoyadas</t>
  </si>
  <si>
    <t>En el periodo 2020-2023 se apoyan 10 eventos y/o ferias para la promoción de Cali como destino turístico</t>
  </si>
  <si>
    <t>Eventos y/o ferias del sector turístico apoyados</t>
  </si>
  <si>
    <t>En el periodo 2021-2023 se realizan 6 Viajes de familiarización y prensa</t>
  </si>
  <si>
    <t>Viajes de familiarización y prensa realizados</t>
  </si>
  <si>
    <t>En el periodo 2020-2023 se realizan diez (10) ruedas de negocios de bienes y servicios turisticos</t>
  </si>
  <si>
    <t>Ruedas de negocios turísticos realizadas</t>
  </si>
  <si>
    <t>En el periodo 2021-2023 se asisten 4 misiones comerciales turisticas</t>
  </si>
  <si>
    <t>Participaciones del Distrito en misiones comerciales de turismo</t>
  </si>
  <si>
    <t>En el periodo 2020-2023 se realizan 24 acciones de plan de medios a nivel nacional e internacional</t>
  </si>
  <si>
    <t>Plan de medios, nacional e internacional implementado</t>
  </si>
  <si>
    <t>En el 2021 se apoyan 10 zonas turisticas en el marco de la Copa America y Juegos Panamericanos apoyados</t>
  </si>
  <si>
    <t>Zonas turísticas activadas en el marco de la Copa América y Juegos Panamericanos Junior</t>
  </si>
  <si>
    <t>En el periodo 2022-2023 se cofinancian 5 proyectos de ciudad con componente turistico</t>
  </si>
  <si>
    <t>Proyectos de ciudad con componentes turísticos cofinanciados</t>
  </si>
  <si>
    <t>En el periodo de 2020-2023 se benefician 1330 personas de grupos vulnerables de las comunas y corregimientos con iniciativas de turismo social</t>
  </si>
  <si>
    <t>Personas de grupos vulnerables de las comunas y corregimientos beneficiadas con iniciativas de turismo social</t>
  </si>
  <si>
    <t>En el periodo 2020-2023 se apoyan 3 eventos de turismo de negocios MICE - SMERF</t>
  </si>
  <si>
    <t>Eventos de turismo de negocios MICE - SMERF apoyados</t>
  </si>
  <si>
    <t xml:space="preserve">En el periodo 2021-2023 se realizan 4 acciones para el desarrollo de la marca de destino turistico. </t>
  </si>
  <si>
    <t>Marca Destino Turístico Desarrollada</t>
  </si>
  <si>
    <t>En el periodo 2021-2023 se implementan 3 acciones turisticas en el cerro de las Tres Cuces</t>
  </si>
  <si>
    <t>Acciones de fortalecimiento turístico en el cerro de las tres cruces implementadas</t>
  </si>
  <si>
    <t>En el periodo 2020-2023 se realiza un espectáculo visual y luminoso de alumbrado navideño anual</t>
  </si>
  <si>
    <t>Espectáculos anuales visuales y luminosos de alumbrado navideño</t>
  </si>
  <si>
    <t>En el periodo 2020-2023 se implementa un programa de incentivos y estímulos del sector turistico</t>
  </si>
  <si>
    <t>Programa de incentivos y estímulos del sector turístico implementado</t>
  </si>
  <si>
    <t>En el periodo 2022-2023 se gestionará un programa intersectorial para la promoción del centro historico</t>
  </si>
  <si>
    <t>Programa intersectorial para la promoción del turismo en el Centro Histórico</t>
  </si>
  <si>
    <t xml:space="preserve">En el periodo 2020-2023 se forman 8000 personas en competencias laborales para la inserción en los sectores de mayor demanda del mercado laboral, con enfoque diferencial, de género y generacional </t>
  </si>
  <si>
    <t>Personas formadas en competencias laborales para la inserción en los sectores de mayor demanda del mercado laboral, con enfoque diferencial, de género y generacional</t>
  </si>
  <si>
    <t>En el periodo 2020-2023 se forman a 1000 prestadores de servicios turísticos</t>
  </si>
  <si>
    <t>Prestadores de servicios turísticos formados</t>
  </si>
  <si>
    <t>En el periodo 2020- 2023 se realiza la sensibilización de 60 empresas en enfoques diferenciales y de género.</t>
  </si>
  <si>
    <t>Entidades públicas y/o privadas sensibilizadas en enfoque diferencial y de género que promuevan buenas prácticas de inclusión desarrollo humano y autonomía económica</t>
  </si>
  <si>
    <t>Secretaría de Bienestar Social</t>
  </si>
  <si>
    <t>En el periodo 2021-2023 se vincluan 10.500 personas a rutas para la inserción laboral</t>
  </si>
  <si>
    <t>Personas vinculadas a rutas para la inserción laboral</t>
  </si>
  <si>
    <t>En el periodo 2021-2023 se forman 800 víctimas del conflicto armado como técnicos laborales por competencias</t>
  </si>
  <si>
    <t>Víctimas del conflicto armado formadas como técnicos laborales por competencias</t>
  </si>
  <si>
    <t>En el periodo 2020-2023 se fortalecen 9000 personas en el ecosistema de emprendimiento empresarial y social con enfoque diferencial y de género</t>
  </si>
  <si>
    <t>Personas fortalecidas en el ecosistema de emprendimiento empresarial y social con enfoque diferencial y de género</t>
  </si>
  <si>
    <t>En el período 2020 - 2023, se intervienen 500 Clubes deportivos reglamentados y asesorados para el emprendimiento</t>
  </si>
  <si>
    <t>Clubes deportivos asesorados para el emprendimiento</t>
  </si>
  <si>
    <t>En el periodo 2020 - 2023 se ponen en funcionamiento 10 Centros para el Emprendimiento y Desarrollo Empresarial y Social CEDES</t>
  </si>
  <si>
    <t>Centros para el Emprendimiento y Desarrollo Empresarial y Social CEDES, en funcionamiento</t>
  </si>
  <si>
    <t>En el periodo 2021 - 2023 se capacitan 300 docentes de entidades públicas para el emprendimiento y la economía social y solidaria</t>
  </si>
  <si>
    <t>Docentes de entidades públicas capacitados para el emprendimiento y la economía social y solidaria</t>
  </si>
  <si>
    <t>En el periodo 2021 - 2023 se desarrollarán 13 experiencias de fortalecimiento empresarial para mercados competitivos</t>
  </si>
  <si>
    <t>Experiencias de fortalecimiento empresarial para mercados competitivos, desarrolladas</t>
  </si>
  <si>
    <t xml:space="preserve">En el periodo 2021 - 2023 se vinculan 1200 Víctimas del conflicto armado  a programas de emprendimiento empresarial y social </t>
  </si>
  <si>
    <t>Víctimas del conflicto armado vinculadas a programas de emprendimiento empresarial y social</t>
  </si>
  <si>
    <t>En 2022 se cuenta con un programa estudiantil de emprendimientos orientados, formalizados y apoyados</t>
  </si>
  <si>
    <t>Programa estudiantil de emprendimientos orientados, formalizados y apoyados</t>
  </si>
  <si>
    <t>En 2021 se elaboran 2  diagnósticos de la economía solidaria y de la economía colaborativa</t>
  </si>
  <si>
    <t>Diagnósticos de la economía solidaria y de la economía colaborativa elaborados</t>
  </si>
  <si>
    <t>En 2022 se formula y se adopta la política pública para la economía solidaria</t>
  </si>
  <si>
    <t>Política pública para la economía solidaria formulada y adoptada</t>
  </si>
  <si>
    <t>En el periodo 2022-2023 se diseñan y se ponen en funcionamiento 2 Plataformas colaborativas.</t>
  </si>
  <si>
    <t>Plataformas colaborativas diseñadas y puestas en funcionamiento</t>
  </si>
  <si>
    <t>En el periodo 2021-2023 se brinda acompañamiento productivo a 150 personas en proceso de reincorporación, reintegración, desvinculados del conflicto armado, para la generación de ingresos</t>
  </si>
  <si>
    <t>Personas en proceso de reincorporación, reintegración, desvinculados del conflicto armado con acompañamiento productivo para la generación de ingresos</t>
  </si>
  <si>
    <t>En el periodo 2021-2023 se fomentan y se fortalecen 420 Organizaciones del sector solidario.</t>
  </si>
  <si>
    <t>Organizaciones del sector solidario fomentadas y fortalecidas en capacidades técnicas, administrativas y productivas</t>
  </si>
  <si>
    <t>En el periodo 2020-2023 se forman 1500 personas en competencias financieras y economía solidaria</t>
  </si>
  <si>
    <t>Personas formadas en competencias financieras y de Economía Solidaria</t>
  </si>
  <si>
    <t>En 2021 se crea el Fondo Solidario y de Oportunidades</t>
  </si>
  <si>
    <t>Creación del Fondo Solidario y de Oportunidades</t>
  </si>
  <si>
    <t>En el periodo 2020-2023 se fortalecen 3000 unidades productivas en economía solidaria</t>
  </si>
  <si>
    <t>Unidades productivas fortalecidas con créditos solidarios</t>
  </si>
  <si>
    <t>En 2021 se diseña e implementa una estrategia de economía solidaria para trabajadores en situación de informalidad</t>
  </si>
  <si>
    <t>Estrategia de economía solidaria para trabajadores en situación de informalidad diseñada e implementada</t>
  </si>
  <si>
    <t xml:space="preserve">En el periodo 2021-2023 se atienden 20 unidades productivas rurales para la comercialización de los productos agrícolas  </t>
  </si>
  <si>
    <t>Unidades productivas rurales atendidas para la comercialización de los productos agrícolas</t>
  </si>
  <si>
    <t>En el periodo 2020-2023 se realizan 30 mercados agroecológicos y campesinos</t>
  </si>
  <si>
    <t>Mercados agroecológicos y campesinos realizados</t>
  </si>
  <si>
    <t>En el periodo 2020-2023 se diseña e implementa un Modelo de operación de las plazas de mercado</t>
  </si>
  <si>
    <t>Sistema de operación de las plazas de mercado diseñado e implementado</t>
  </si>
  <si>
    <t>En el período 2020 - 2023 se mantienen en condiciones óptimas 3 plazas de mercado de propiedad del Distrito de Santiago de Cali</t>
  </si>
  <si>
    <t>Plazas de mercado con infraestructura mantenida</t>
  </si>
  <si>
    <t>Unidad Administrativa Especial de Gestión de Bienes y Servicios</t>
  </si>
  <si>
    <t xml:space="preserve"> En el período 2020 - 2023 se incorporan al inventario 3 plazas de mercado de propiedad del Distrito de Santiago de Cali
</t>
  </si>
  <si>
    <t>Plazas de mercado incorporadas al Distrito</t>
  </si>
  <si>
    <t xml:space="preserve">En el periodo 2021-2023 se cuenta con un Centro de acopio  para la recepción y distribución de producción alimentaria rural, en funcionamiento </t>
  </si>
  <si>
    <t>Centro de acopio para la recepción y distribución de producción alimentaria rural, en funcionamiento</t>
  </si>
  <si>
    <t>En 2022 se elabora  un plan estratégico para el fortalecimiento de la autonomía económica de las mujeres de la ruralidad</t>
  </si>
  <si>
    <t>Plan estratégico para el fortalecimiento de la autonomía económica de las mujeres de la ruralidad, elaborado</t>
  </si>
  <si>
    <t>En el periodo 2020 - 2023, se asisten 800 pequeños y medianos productores urbanos y rurales en producción agropecuaria con enfoque agro ecológico, para fortalecer la seguridad y soberanía alimentaria</t>
  </si>
  <si>
    <t>Familias de pequeños y medianos productores rurales y huerteros urbanos, con asistencia técnica para la producción agropecuaria con enfoque agroecológico, para fortalecer la seguridad y soberanía alimentaria con enfoque diferencial y de género</t>
  </si>
  <si>
    <t>En el periodo 2022-2023 se implementa un equipamiento de abastecimiento  alimentario en el oriente</t>
  </si>
  <si>
    <t>Equipamiento de Abastecimiento Alimentario en el oriente, implementado</t>
  </si>
  <si>
    <t xml:space="preserve">En el período 2020-2023 se  vinculan 800 establecimientos de comercio nocturnos  al proceso de certificación de buenas prácticas de seguridad. 
. </t>
  </si>
  <si>
    <t>Establecimientos de comercio nocturno vinculados al proceso de certificación de buenas prácticas de seguridad</t>
  </si>
  <si>
    <t>Secretaría de Seguridad y Justicia</t>
  </si>
  <si>
    <t>En el periodo 2021 - 2023 se expiden en linea1240 permisos de eventos de aglomeraciones públicas.</t>
  </si>
  <si>
    <t>Permisos de eventos de aglomeraciones públicas expedidos en línea</t>
  </si>
  <si>
    <t>En el periodo 2020 - 2023 se sensibilizan a 4000 agentes del mercado (productores, comercializadores y consumidores) en normas de protección al consumidor.</t>
  </si>
  <si>
    <t>Agentes del mercado sensibilizados en normas de protección al consumidor</t>
  </si>
  <si>
    <t>52</t>
  </si>
  <si>
    <t xml:space="preserve">En el periodo 2020-2023 se formula, aprueba y adopta la Política pública de Derechos Humanos </t>
  </si>
  <si>
    <t>Política pública de Derechos Humanos formulada, aprobada y adoptada</t>
  </si>
  <si>
    <t>Secretaría de Paz y Cultura Ciudadana</t>
  </si>
  <si>
    <t>En el periodo 2021-2023 se sensibilizan a 2.400 niños, niñas adolescentes y jóvenes  para la prevención de los delitos de desaparición, trata, reclutamiento forzado, uso y utilización de menores</t>
  </si>
  <si>
    <t>Niños, niñas, adolescentes y jóvenes sensibilizados para la prevención de los delitos de desaparición, trata, reclutamiento forzado, uso y utilización de menores</t>
  </si>
  <si>
    <t>En el periodo 2020-2023 participan 4.000 Personas en la promoción y protección de Derechos Humanos, la naturaleza, los seres sintientes y la prevención de sus vulneraciones</t>
  </si>
  <si>
    <t>Personas que participan en la promoción y protección de Derechos Humanos, la naturaleza, los seres sintientes y la prevención de sus vulneraciones</t>
  </si>
  <si>
    <t>En el periodo 2021-2023 se crean 246 espacios de diálogo, reconciliación, construcción de paz y Cuidado de la Casa Común</t>
  </si>
  <si>
    <t>Espacios de diálogo, reconciliación, construcción de paz y Cuidado de la Casa Común creados</t>
  </si>
  <si>
    <t xml:space="preserve">En el periodo 2021-2023 se brinda orientación social, política y comunitaria a 600 personas en proceso de reincorporación, reintegración, desvinculados del conflicto armado  </t>
  </si>
  <si>
    <t>Personas en proceso de reincorporación, reintegración, desvinculados del conflicto armado con orientación social, política y comunitaria</t>
  </si>
  <si>
    <t>En el periodo 2020-2023 se adecua, equipa y pone en operación  el museo de la casa de las memorias del conflicto y la reconciliación</t>
  </si>
  <si>
    <t>Museo de la Casa de las Memorias del Conflicto y la Reconciliación adecuado, equipado y en operación en el territorio</t>
  </si>
  <si>
    <t>En el periodo 2020-2023 se implementa el 47% del  plan de paz y convivencia pacífica</t>
  </si>
  <si>
    <t>Plan de paz y convivencia pacífica implementado</t>
  </si>
  <si>
    <t>En el periodo 2021-2023 se implementan once (11) Iniciativas de justicia comunitaria para la prevención y transformación de conflicto</t>
  </si>
  <si>
    <t>Iniciativas de justicia comunitaria para la prevención y transformación de conflictos, implementadas</t>
  </si>
  <si>
    <t>En el período 2021-2023 se cuenta con el Plan municipal de reincorporación y reconciliación con enfoque de género y diferencial  formulado e implementado</t>
  </si>
  <si>
    <t>Plan distrital de reincorporación y reconciliación con enfoque de género y diferencial formulado e implementado</t>
  </si>
  <si>
    <t>En el período 2021-2023 se crean diez (10) Iniciativas institucionales de prevención y promoción de la vulneración de derechos humanos en Salud y en salud mental</t>
  </si>
  <si>
    <t>Iniciativas institucionales de prevención y promoción de la vulneración de derechos humanos en salud y en salud mental creadas</t>
  </si>
  <si>
    <t xml:space="preserve"> En el período 2021-2023 se implementa una (1) red de defensoras y defensores populares de DDHH y construcción de paz urbana </t>
  </si>
  <si>
    <t>Red de defensoras y defensores populares de DDHH y construcción de paz urbana implementada</t>
  </si>
  <si>
    <t xml:space="preserve"> En el periodo 2021-2023 se desarrollan seis (6) Iniciativas de prevención, promoción y protección ante la feminización de la vulneración de los Derechos Humanos y del DIH</t>
  </si>
  <si>
    <t>Iniciativas de prevención, promoción y protección ante la feminización de la vulneración de los Derechos Humanos y del DIH, desarrolladas</t>
  </si>
  <si>
    <t xml:space="preserve">  En el periodo 2021-2023 se adopta la Política pública de paz y reconciliación</t>
  </si>
  <si>
    <t>Política pública de paz y reconciliación, adoptada</t>
  </si>
  <si>
    <t xml:space="preserve"> En el periodo 2021-2023 se construye una (1) Ruta para la protección de las violencias individuales y colectivas contra líderes y lideresas de procesos, organizaciones y movimientos sociales </t>
  </si>
  <si>
    <t>Ruta para la protección de las violencias individuales y colectivas contra líderes y lideresas de procesos, organizaciones y movimientos sociales</t>
  </si>
  <si>
    <t xml:space="preserve"> En el periodo 2020 - 2023, se implementan y funcionan en 30 sedes de las IEO un programa de mediación escolar</t>
  </si>
  <si>
    <t>Sedes de las IEO con programa de mediación escolar implementado y funcionando</t>
  </si>
  <si>
    <t>Numero</t>
  </si>
  <si>
    <t xml:space="preserve">En el período 2021-2023 se coordinarán 4 espacios intersectoriales e interinstitucionales  en estrategias de corresponsabilidad y cooperación en la consolidación de la paz territorial  </t>
  </si>
  <si>
    <t>Espacios intersectoriales e interinstitucionales coordinados en estrategias de corresponsabilidad y cooperación en la consolidación de la paz territorial junto con líderes territoriales</t>
  </si>
  <si>
    <t>En el período 2020-2023 se sensibilizan 12000 Personas que incurren en comportamientos contrarios a la convivencia.</t>
  </si>
  <si>
    <t>Personas que incurren en comportamientos contrarios a la convivencia sensibilizadas</t>
  </si>
  <si>
    <t>En el periodo 2020-2023 participan 35000 personas en estrategia de prevención de la violencia familiar y sexual.</t>
  </si>
  <si>
    <t>Personas participando en la estrategia de prevención de la violencia familiar y sexual</t>
  </si>
  <si>
    <t xml:space="preserve">En el periodo 2020-2023, 30 Instituciones Educativas Oficiales con escuelas de familia que incorporan el enfoque de derechos y género respecto por la casa común y otros seres sintientes </t>
  </si>
  <si>
    <t>Comunidad educativa de las Instituciones Educativas Oficiales con escuelas de familia que incorporan el enfoque de derechos, género y respeto por la Casa Común y otros seres sintientes</t>
  </si>
  <si>
    <t>En el periodo 2020 - 2023, 92 Instituciones educativas Oficiales   cuentan con apoyo Psicosocial para la salud mental</t>
  </si>
  <si>
    <t>Instituciones Educativas Oficiales que cuentan con apoyo psicosocial para la salud mental y prevención de los diferentes tipos de violencia</t>
  </si>
  <si>
    <t xml:space="preserve"> En el período 2021-2023 se fortalecen cincuenta (50) Instituciones Educativas Oficiales en estrategias distritales en educación para la paz y gestión dialógica del conflicto</t>
  </si>
  <si>
    <t>Instituciones Educativas Oficiales que fortalecen estrategias distritales en educación para la paz y gestión dialógica del conflicto</t>
  </si>
  <si>
    <t>En el periodo 2020 - 2023, 92 Instituciones educativas Oficiales participan en la implementación del observatorio de convivencia escolar</t>
  </si>
  <si>
    <t>Instituciones Educativas Oficiales que participan en la implementación del observatorio de convivencia escolar para el Distrito</t>
  </si>
  <si>
    <t>En el período 2021-2023 se formula, aprueba y socializa la Política Pública de Barrismo Social articulada con la ley 1445 de 2011</t>
  </si>
  <si>
    <t>Política Pública de Barrismo Social formulada, aprobada y socializada, articulada con la ley 1445 de 2011</t>
  </si>
  <si>
    <t>En el periodo 2020-2023 se pasa de 4 a 7 Centros de Orientación Familiar (COF) con atención psicosocial y jurídica para la prevención de las violencias y la vulneración de los derechos.</t>
  </si>
  <si>
    <t>Centros de orientación familiar funcionando como estrategia para la prevención de las violencias y para el fortalecimiento de habilidades para la vida, el trabajo y la convivencia de las Familias, con el enfoque interespecie incorporado para la atención diferencial</t>
  </si>
  <si>
    <t>En el periodo 2020 - 2023, se aumenta a 6.900 Personas intervenidas con estrategia en salud para la promoción de la convivencia,  el fortalecimiento del tejido social y el abordaje de las violencias con perspetiva de genero.</t>
  </si>
  <si>
    <t>Personas intervenidas con estrategia en salud para la promoción de la convivencia, el fortalecimiento del tejido social y el abordaje de las violencias con perspectiva de género, aumentadas</t>
  </si>
  <si>
    <t xml:space="preserve"> En el período 2021-2023 se implementan cuatro (4) estrategias encaminadas a promover una cultura de paz interespecie y disminuir la violencia hacia los animales no humanos</t>
  </si>
  <si>
    <t>Estrategias encaminadas a promover una cultura de paz interespecie y disminuir la violencia hacia los animales no humanos</t>
  </si>
  <si>
    <t>En el periodo 2020-2021 se formula y adopta la Política Pública de Seguridad y Convivencia Ciudadana.</t>
  </si>
  <si>
    <t>Política Pública de Seguridad y Convivencia Ciudadana formulada y adoptada</t>
  </si>
  <si>
    <t xml:space="preserve">En el período 2021-2023 se intervienen en seguridad y convivencia 13 Zonas turísticas afectadas por el delito de hurto  </t>
  </si>
  <si>
    <t>Zonas turísticas afectadas por el delito de hurto intervenidas en seguridad y convivencia</t>
  </si>
  <si>
    <t>En el período 2020-2023 se apoyan 3 agencias de seguridad  para el fortalecimiento del proceso investigativo contra el crimen.</t>
  </si>
  <si>
    <t>Agencias de seguridad para el fortalecimiento del proceso investigativo contra el crimen, apoyadas</t>
  </si>
  <si>
    <t>En el periodo 2020-2023 se apoyan 6 agencias de seguridad en su operatividad.</t>
  </si>
  <si>
    <t>Agencias de seguridad y justicia apoyadas en su operatividad</t>
  </si>
  <si>
    <t>En el período 2020-2023 se adecuan 10 infraestructuras de las agencias de seguridad y justicia.</t>
  </si>
  <si>
    <t>Infraestructura de agencias de seguridad y justicia adecuadas</t>
  </si>
  <si>
    <t>En el período 2020-2023 operan 60 mesas de seguridad vecinal con enfoque de prevención situacional del delito.</t>
  </si>
  <si>
    <t>Mesas de seguridad vecinales con enfoque de prevención situacional del delito operando</t>
  </si>
  <si>
    <t>A diciembre de 2023 se implementan 1000 Sistema de monitoreo y alerta para la prevención y/o disminución del delito</t>
  </si>
  <si>
    <t>Sistemas de monitoreo y alerta del delito implementado</t>
  </si>
  <si>
    <t>En el periodo 2021-2023 se intervienen 45 entornos de las Instituciones Educativas con estrategia intersectorial de erradicación del microtráfico</t>
  </si>
  <si>
    <t>Entornos de las Instituciones Educativas intervenidos con estrategia intersectorial de erradicación del microtráfico</t>
  </si>
  <si>
    <t>En el periodo 2020-2023 se adecua la infraestructura de  2 centros penitenciarios</t>
  </si>
  <si>
    <t>Infraestructura penitenciaria adecuada</t>
  </si>
  <si>
    <t>En el período 2020-2023 se intervienen 200 adultos y adolescentes que incurren en responsabilidad penal, con acompañamiento psicosocial y/o procesos de justicia restaurativa.</t>
  </si>
  <si>
    <t>Población de adultos y adolescentes que incurren en responsabilidad penal, intervenidos con acompañamiento psicosocial y/o procesos de justicia restaurativa</t>
  </si>
  <si>
    <t>En el período 2020-2023 se adecuan 2 centro de formación para menores infractores</t>
  </si>
  <si>
    <t>Centros de formación para menores infractores adecuados</t>
  </si>
  <si>
    <t>En el periodo 2021-2023 funciona el centro de conciliación en casa de justicia.</t>
  </si>
  <si>
    <t>Centro de conciliación en casa de justicia funcionando</t>
  </si>
  <si>
    <t>En el período 2020-2023 se adecuan 39 despachos de acceso a la justicia.</t>
  </si>
  <si>
    <t>Despachos de Acceso a la Justicia adecuados</t>
  </si>
  <si>
    <t>En el periodo 2021-2023 se implementan 4  espacios nuevos de acceso a la justicia.</t>
  </si>
  <si>
    <t>Nuevos Espacios de acceso a la justicia Implementados</t>
  </si>
  <si>
    <t>A Diciembren 2022 se realiza un (1) diseño de infraestructura Cárcelaria.</t>
  </si>
  <si>
    <t>Diseño de infraestructura carcelaria realizado</t>
  </si>
  <si>
    <t xml:space="preserve">En el periodo 2020-2023, el 100% de los jóvenes del sistema de responsabilidad penal se encuentran vinculados al sistema educativo oficial   </t>
  </si>
  <si>
    <t>Jóvenes vinculados al sistema de responsabilidad penal con restitución del derecho a la educación</t>
  </si>
  <si>
    <t>En el periodo 2020 - 2023 se acompaña el 100% de las solicitudes de retornos y reubicaciones que se reciban de las víctimas del conflicto armado.</t>
  </si>
  <si>
    <t>Personas en Procesos de Retorno y Reubicación, apoyadas</t>
  </si>
  <si>
    <t xml:space="preserve">Al 2023 se ha dado cumplimiento a la normatividad y ha contribuido al goce efectivo de derechos de la población victima incluida en la política de Restitución de Tierras, aportando a la superación de su condición de vulnerabilidad y a la construcción de un escenario de paz y reconciliación en Santiado de Cali. </t>
  </si>
  <si>
    <t>Familias víctimas restituidas, que reciben medidas de asistencia, atención y reparación en proceso de restitución de tierras</t>
  </si>
  <si>
    <t>En el periodo 2020-2023 se atienden 230.000 personas en el Centro Regional de Atención a Víctimas - CRAV.</t>
  </si>
  <si>
    <t>Personas que reciben orientación y atención integral a través del Centro Regional de Atención a Víctimas</t>
  </si>
  <si>
    <t>En el periodo 2020-2023 se pasa de tener 6 a 12 servicios a la comunidad a través de los Puntos de Información y Orientación (PIO) y las Unidades Móviles.</t>
  </si>
  <si>
    <t>Puntos de Información Orientación (PIO) y Unidades Móviles adecuadas y funcionando</t>
  </si>
  <si>
    <t>En el periodo 2020-2023 se atienden el 100% de las solicitudes de Ayuda Humanitaria Inmediata (AHÍ) de los hogares víctimas del conflicto armado que cumplan los requisitos.</t>
  </si>
  <si>
    <t>Hogares víctimas del conflicto armado que solicitan y reciben ayuda humanitaria con enfoque étnico diferencial, en cumplimiento de los requisitos de ley</t>
  </si>
  <si>
    <t>En el periodo 2020-2023 se completa e integra el Sistema de Información de víctimas de Cali - SIVIC</t>
  </si>
  <si>
    <t>Sistema de información de atención a víctimas del conflicto ampliado e integrado</t>
  </si>
  <si>
    <t>En el periodo 2021-2023 se da respuesta al 100% de las solicitudes de atención y orientación recibidas por canales no presenciales habilitados</t>
  </si>
  <si>
    <t>Porcentaje de atención de solicitudes recibidas por canales no presenciales habilitados para servicios de atención y orientación</t>
  </si>
  <si>
    <t>A diciembre de 2023, se aumenta a 57.750 las personas víctimas del conflicto armado que reciben atención psicosocial y en salud integral</t>
  </si>
  <si>
    <t>Personas víctimas del conflicto armado atendidas psicosocialmente y en salud integral</t>
  </si>
  <si>
    <t>En el periodo 2020 - 2023, 3.480 Estudiantes víctimas del conflicto armado interno se encuentran matriculados en las Instituciones Educativas Oficiales con estrategias para la permanencia escolar</t>
  </si>
  <si>
    <t>Estudiantes víctimas del conflicto armado interno matriculados en las Instituciones Educativas Oficiales con estrategias para la permanencia escolar</t>
  </si>
  <si>
    <t>En el periodo 2021-2023 se brinda asistencia psicojurídica a 1000 personas  para que conozcan sus derechos a la verdad, justicia, reparación y no repetición.</t>
  </si>
  <si>
    <t>Personas víctimas del conflicto armado que reciben asistencia psico jurídica especializada frente al goce efectivo de sus derechos a la verdad, la justicia, la reparación y la no repetición</t>
  </si>
  <si>
    <t>En el periodo 2021-2023 se benefician 4.860 víctimas del conflicto armado a través de la estrategia “Reparar para Reconciliar”.</t>
  </si>
  <si>
    <t>Personas víctimas del conflicto armado que se benefician de la estrategia "Reparar para Reconciliar" con enfoque diferencial</t>
  </si>
  <si>
    <t>En el  2021 reciben  apoyo técnico para su participación ante las entidades del SIV 50 organizaciones de víctimas del conflicto armado.</t>
  </si>
  <si>
    <t>Organizaciones que reciben apoyo para su participación e incidencia ante las entidades del Sistema Integral de Verdad, Justicia Reparación y No Repetición</t>
  </si>
  <si>
    <t>En el período 2020-2023 se Protegen  500 víctimas, en la ruta de riesgo de amenaza de violencia (RIAV).</t>
  </si>
  <si>
    <t>Víctimas protegidas en la ruta de riesgo de amenaza de violencia (RIAV)</t>
  </si>
  <si>
    <t>En el período 2020-2023 se promueve  la vinculación de 1.005 personas víctimas del conflicto armado,  a procesos artísticos y culturales</t>
  </si>
  <si>
    <t>Personas víctimas del conflicto armado, vinculadas a procesos artísticos y culturales</t>
  </si>
  <si>
    <t>En el periodo 2021-2023 se capacitan 10.000 víctimas del conflicto armado en los mecanismos disponibles para acceder a la restitución de sus derechos.</t>
  </si>
  <si>
    <t>Personas víctimas del conflicto armado capacitados en mecanismos de reparación y restitución de derechos</t>
  </si>
  <si>
    <t>En el periodo 2020-2023 se realiza un plan de funcionamiento para la Mesa Municipal de Participación Efectiva de Victimas.</t>
  </si>
  <si>
    <t>Planes de Funcionamiento de la Mesa Distrital de Participación Efectiva de Víctimas aprobado y ejecutado</t>
  </si>
  <si>
    <t>En el periodo 2020-2023 se realizan cuatro (4) eventos conmemorativos como medidas de satisfacción para las víctimas del conflicto armado.</t>
  </si>
  <si>
    <t>Eventos conmemorativos para las víctimas como medidas de satisfacción</t>
  </si>
  <si>
    <t>En el periodo 2021-2023 se realizan 12 encuentros regionales de prevención y articulación de acciones para el alistamiento de los municipios receptores de desplazamiento.</t>
  </si>
  <si>
    <t>Encuentros regionales de prevención y articulación de las acciones para mitigación de efectos de desplazamiento y alistamiento de los municipios receptores</t>
  </si>
  <si>
    <t>En el periodo 2020-2023 se construye, implementa y ejecuta un plan de acción integral para la atención de migrantes y flujos migratorios mixtos.</t>
  </si>
  <si>
    <t>Plan de acción de atención a migrantes y flujos migratorios mixtos formulado e implementado</t>
  </si>
  <si>
    <t>En el periodo 2020- 2023 se asignan 350 subsidios distritales a hogares en situación de desplazamiento forzoso y/o población victima del conflicto</t>
  </si>
  <si>
    <t>Subsidio distrital de vivienda asignados a hogares en situación de desplazamiento forzoso y/o población víctima de conflicto</t>
  </si>
  <si>
    <t>Secretaría de Vivienda Social y Hábitat</t>
  </si>
  <si>
    <t>En el periodo 2020 - 2023 se realiza 4 eventos deportivos y recreativos para la reparación de las víctimas del conflicto armado</t>
  </si>
  <si>
    <t>Eventos deportivos y recreativos para la reparación integral de víctimas del conflicto armado, realizados</t>
  </si>
  <si>
    <t>En el periodo 2021-2023 se crea un Sistema Distrital de Atención Integral a la Primera Infancia.</t>
  </si>
  <si>
    <t>Sistema Distrital de Atención Integral a la Primera Infancia</t>
  </si>
  <si>
    <t>En el período 2020-2023, dieciocho (18) Unidades de Transformación Social – UTS Cariños de atención integral a la primera infancia con mantenimiento.</t>
  </si>
  <si>
    <t>Mantenimiento de las Unidades de Transformación Social - UTS de atención Integral a la Primera Infancia</t>
  </si>
  <si>
    <t xml:space="preserve">En el período 2020-2023 se pasa de 7.519 a  10.161 Niñas, Niños, Mujeres gestantes y Madres lactantes con el Programa Cariños de Atención Integral a la Primera Infancia con perspectivas intercultural y de género y enfoques diferenciales y de derechos. </t>
  </si>
  <si>
    <t>Niñas, Niños, Mujeres gestantes y madres lactantes atendidas con el Programa Cariños para la Atención Integral a la Primera Infancia</t>
  </si>
  <si>
    <t>En el periodo 2020-2023 se articulan intersectorial e interinstitucionalmente diez (10) Organismos en la implementación de las estrategias de Movilización Social por la Primera Infancia en Santiago de Cali.</t>
  </si>
  <si>
    <t>Organismos articulados intersectorial e interinstitucionalmente en la implementación de estrategias de movilización social</t>
  </si>
  <si>
    <t>En el periodo 2020-2023, se realiza seguimiento en un 70% a Niñas, niños y mujeres gestantes de las UTS de Atención Integral a la Primera Infancia en la Ruta Integral de Atenciones – RIA.</t>
  </si>
  <si>
    <t>Niñas, niños y mujeres gestantes de las UTS de Atención Integral a la Primera Infancia con seguimiento en la Ruta Integral de Atenciones – RIA</t>
  </si>
  <si>
    <t>En el período 2020-2023, se aumenta a 56 los prestadores de servicios de salud que brindan atención de calidad al recién nacido</t>
  </si>
  <si>
    <t>Prestadores de servicios de salud que brindan atención de calidad a recién nacidos, aumentadas</t>
  </si>
  <si>
    <t>En el período 2020 - 2023, se benefician 4.000 niñas y niños con experiencias lúdicas para la primera infancia</t>
  </si>
  <si>
    <t>Niñas, niños de primera infancia beneficiados anualmente con experiencias en juego, lúdica y recreación</t>
  </si>
  <si>
    <t>En el período 2021-2023 se benefician 6.000 niños, niñas, mujeres gestantes y madres lactantes con experiencias artísticas y culturales</t>
  </si>
  <si>
    <t>Niños, niñas, mujeres gestantes y madres lactantes beneficiados con experiencias artísticas y culturales</t>
  </si>
  <si>
    <t>En el período 2020-2023 se benefician 8.000 niños, niñas, mujeres gestantes y madres lactantes en procesos de lectura y escritura</t>
  </si>
  <si>
    <t>Niñas y niños, mujeres gestantes y madres lactantes beneficiadas en procesos de lectura, escritura y oralidad</t>
  </si>
  <si>
    <t xml:space="preserve">En el periodo 2020 - 2023, 46 Instituciones Educativas Oficiales con niñas y niños de educación inicial atendidos integralmente </t>
  </si>
  <si>
    <t>IEO con Niñas y niños de educación inicial atendidos integralmente</t>
  </si>
  <si>
    <t xml:space="preserve">En el periodo 2020-2023, Se construye la infraestructura  fisica  de un (1) centro de atención a la primera infancia. </t>
  </si>
  <si>
    <t>Construcción de la infraestructura física para la atención a la primera infancia</t>
  </si>
  <si>
    <t>En el período 2020 - 2023, se benefician anualmente 10.000 niñas, niños de infancia, adolescencia y juventud con programas lúdicos y recreativos</t>
  </si>
  <si>
    <t>Niñas, niños de infancia, adolescencia y juventud beneficiados anualmente con experiencias en juego, lúdica y recreación</t>
  </si>
  <si>
    <t xml:space="preserve"> En el periodo2020 - 2023, Se benefician 2.164 personas en Estrategias de Fomento de la Educación Inicial en el marco de la atención integral</t>
  </si>
  <si>
    <t>Beneficiarios de estrategias de fomento en educación inicial en el marco de la educación con enfoque de género y diferencial</t>
  </si>
  <si>
    <t>En el periodo 2020- 2023 participan 3.400 personas en estrategias de promoción de sus derechos y prevención de sus vulneraciones</t>
  </si>
  <si>
    <t>Personas participando de estrategias de promoción de los derechos y prevención de sus vulneraciones</t>
  </si>
  <si>
    <t>En el periodo 2020-2023 continuan funcionando 8 hogares de paso para la atención inmediata, provisional e integral de NNA</t>
  </si>
  <si>
    <t>Hogares de paso para la atención inmediata, provisional e integral de NNA con vulneración de derechos, funcionando</t>
  </si>
  <si>
    <t>En el período 2020 - 2023, se benefician anualmente 850 adolescentes y jóvenes (incluidas personas con discapacidad) con programas de rendimiento deportivo</t>
  </si>
  <si>
    <t>Adolescentes y jóvenes (incluidas personas con discapacidad) beneficiados anualmente con programa de rendimiento deportivo</t>
  </si>
  <si>
    <t>En el período 2016 - 2019, se realizan 200 eventos recreativos realizados en espacios públicos y parques dirigidos a las familias en comunas y corregimientos</t>
  </si>
  <si>
    <t>Eventos recreativos realizados en parques, espacios públicos y cuadras con actividades recreativas y lúdicas dirigidos a las familias en comunas y corregimientos</t>
  </si>
  <si>
    <t>En el período 2020-2023, se aplican 3.297.948 de dosis de vacuna del Programa Ampliado de Inmunizaciones</t>
  </si>
  <si>
    <t>Dosis de vacuna del programa ampliado de inmunizaciones aplicadas</t>
  </si>
  <si>
    <t>En el período 2020 - 2023, se benefician anualmente 40.000 Niñas, Niños y Adolescentes (incluidos niñas, niños y adolescentes con discapacidad) con programas de iniciación, formación y énfasis deportivo en comunas y corregimientos.</t>
  </si>
  <si>
    <t>Niñas, niños, adolescentes, jóvenes y adultos (incluidos con discapacidad) beneficiados anualmente con programas de iniciación y formación deportiva en disciplinas tradicionales y de nuevas tendencias en comunas y corregimientos</t>
  </si>
  <si>
    <t>En el período 2020 - 2023, se realizan 25 juegos deportivos y recreativos del sector educativo para el buen uso del tiempo libre</t>
  </si>
  <si>
    <t>Juegos deportivos y recreativos del sector educativo en comunas y corregimientos, realizados</t>
  </si>
  <si>
    <t>En el periodo 2020 - 2023 se realizan 152 jornadas de ciclovía</t>
  </si>
  <si>
    <t>Jornadas de Ciclovía realizadas</t>
  </si>
  <si>
    <t>En el periodo 2020-2023 se pasa de 2 a 4 espacios juveniles de participación con acompañamiento y apoyo</t>
  </si>
  <si>
    <t>Espacios juveniles de participación con procesos de liderazgo, normativa juvenil y gestión organizacional acompañados, apoyados y formados</t>
  </si>
  <si>
    <t>En el periodo 2021-2023 se apoyan técnicamente 120 organizaciones juveniles con procesos sociales y comunitarios</t>
  </si>
  <si>
    <t>Organizaciones juveniles con procesos sociales y comunitarios apoyadas técnicamente</t>
  </si>
  <si>
    <t>En el periodo 2020-2023 se cuenta con 2 medios virtuales para la información, consulta y atención de jóvenes</t>
  </si>
  <si>
    <t>Medios virtuales para la información, consulta y atención de jóvenes desarrollados e implementados</t>
  </si>
  <si>
    <t>En el período 2020-2023 se intervienen 4000 Jóvenes vinculados a situaciones delictivas</t>
  </si>
  <si>
    <t>Jóvenes vinculados a situaciones delictivas, intervenidos</t>
  </si>
  <si>
    <t>En el periodo 2021-2023 se forman a 240 jovenes para el desarrollo del turismo</t>
  </si>
  <si>
    <t>Jóvenes formados para el desarrollo del turismo, con enfoque de cuidado por la casa común y otros seres sintientes</t>
  </si>
  <si>
    <t>En el período 2020-2023, se certifican 2.500 jóvenes multiplicadores en  derechos sexuales y reproductivos</t>
  </si>
  <si>
    <t>Jóvenes multiplicadores de derechos sexuales y reproductivos certificados con enfoque diferencial</t>
  </si>
  <si>
    <t>En el período 2021-2023 se fortalecen 40 organizaciones juveniles culturales y artísticas con programas de creación y promoción del patrimonio cultural</t>
  </si>
  <si>
    <t>Organizaciones juveniles culturales y artísticas fortalecidas con programas de creación artística y promoción del patrimonio cultural</t>
  </si>
  <si>
    <t>En el periodo 2020 - 2023 se vinculan 1000 adolescentes y jóvenes a redes de voluntariado del sector deportivo</t>
  </si>
  <si>
    <t>Adolescentes y jóvenes vinculados a redes de voluntariado del sector deportivo</t>
  </si>
  <si>
    <t>En el periodo 2020- 2023 se realizan 38.000 atenciones a personas mayores con orientación psicosocial, personal, familiar y jurídica en comunas y corregimientos.</t>
  </si>
  <si>
    <t>Atención psicosocial, personal y familiar a la población adulta mayor de comunas y corregimientos</t>
  </si>
  <si>
    <t xml:space="preserve">En el periodo 2020-2023 se atienden 270 personas mayores en modalidad hogar larga estancia y hogar de paso </t>
  </si>
  <si>
    <t>Personas mayores atendidas en modalidad hogar larga estancia y hogar de paso</t>
  </si>
  <si>
    <t>En el periodo 2020-2023 se realizan 1.425 atenciones a personas mayores en la modalidad Centros Vida</t>
  </si>
  <si>
    <t>Personas mayores en modalidad Centros Vida atendidas</t>
  </si>
  <si>
    <t>En el periodo 2020-2023 participan de encuentros intergeneracionales 1.060 personas mayores, niños, niñas y adolecentes</t>
  </si>
  <si>
    <t>Personas Mayores, niños niñas y adolescentes participantes de encuentros intergeneracionales</t>
  </si>
  <si>
    <t>En el periodo 2020- 2023 se forman 800 cuidadores de personas mayores en cuidados, manejo, proyectos de vida y derechos</t>
  </si>
  <si>
    <t>Cuidadores de personas mayores, formadas en cuidados, manejo, proyectos de vida y derechos</t>
  </si>
  <si>
    <t>En el período 2020-2023 sepromueven 9 espacios de intercambio intergeneracional para aprovechar la experiencia y vivencia de las personas mayores</t>
  </si>
  <si>
    <t>Espacios de intercambio intergeneracional promovidos para aprovechar la experiencia y vivencia de las personas mayores</t>
  </si>
  <si>
    <t>En el período 2020 - 2023, se benefician 29,500 adultos mayores con estrategias en pro del envejecimiento funcional saludable y activo</t>
  </si>
  <si>
    <t>Adultos mayores beneficiados con estrategias en pro del envejecimiento funcional saludable y activo</t>
  </si>
  <si>
    <t>En el período 2021-2023, se aumenta a 4.692 las personas con prácticas para el envejecimiento activo y la cultura positiva de la vejez</t>
  </si>
  <si>
    <t>Personas con prácticas para el envejecimiento activo y la cultura positiva de la vejez aumentadas</t>
  </si>
  <si>
    <t>En el 2023 se adecua un (1) Centros Vida para las personas mayores.</t>
  </si>
  <si>
    <t>Centros Vida para personas mayores adecuados</t>
  </si>
  <si>
    <t>En 2021 se gestiona una estrategia de complemento de seguridad social para personas mayores de estrato 2 y 3</t>
  </si>
  <si>
    <t>Estrategia de complemento de seguridad social para personas mayores de estrato 2 y 3 gestionada</t>
  </si>
  <si>
    <t xml:space="preserve"> En el periodo 2021-2023 aumenta de 8.795 a 15.000 las personas con discapacidad, sus familias y cuidadores en abordaje de la discapacidad, derechos, redes de apoyo, incidencia, organización, desarrollo de habilidades para la vida y el trabajo</t>
  </si>
  <si>
    <t>Personas con discapacidad, sus familias y cuidadores atendidos en abordaje de la discapacidad, derechos, redes de apoyo, incidencia, organización, desarrollo de habilidades para la vida y el trabajo</t>
  </si>
  <si>
    <t>En el periodo 2020-2023 se pasa de suministrar 6.517 a 10.517 productos de apoyos para la movilidad y el desplazamiento de personas con discapacidad.</t>
  </si>
  <si>
    <t>Productos de apoyo para la movilidad y desplazamiento de las Personas con discapacidad, entregados</t>
  </si>
  <si>
    <t>A diciembre de 2023, se aumenta a 19.741 las personas con discapacidad y con enfermedades huerfanas intervenidas con la Estrategia de Rehabilitación Basada en la Comunidad -RBC-</t>
  </si>
  <si>
    <t>Personas con discapacidad y con enfermedades huérfanas intervenidas con la Estrategia de Rehabilitación Basada en la Comunidad -RBC- aumentadas</t>
  </si>
  <si>
    <t>En el período 2020 - 2023, se benefician anualmente 1,900 Niñas, niños, adolescentes, jóvenes, adultos y adultos mayores con discapacidad y sus cuidadores</t>
  </si>
  <si>
    <t>Niñas, niños, adolescentes, jóvenes, adultos y adultos mayores con discapacidad y sus cuidadores vinculados anualmente en procesos deportivos de formación</t>
  </si>
  <si>
    <t>En el período 2020-2023 se benefician 7.000 personas con discapacidad con actividades artísticas y culturales</t>
  </si>
  <si>
    <t>Personas con discapacidad beneficiadas con actividades artísticas y culturales</t>
  </si>
  <si>
    <t>En el periodo 2020-2023, Se garantiza la vinculación a la educación formal, Educación para el trabajo y el desarrollo Humano y Educación adecuada para la integración a 4,826 estudiantes con discapacidad y capacidad y/o talentos excepcionales en el municipio de Santiago de Cali.</t>
  </si>
  <si>
    <t>Estudiantes con discapacidad y capacidades o talentos excepcionales vinculados a educación inclusiva forma, educación para el trabajo y el desarrollo humano y educación adecuada para la integración</t>
  </si>
  <si>
    <t xml:space="preserve">En el periodo 2021 - 2023, se realizan 3 juegos para distritales  </t>
  </si>
  <si>
    <t>Juegos para distritales realizados</t>
  </si>
  <si>
    <t xml:space="preserve">En el periodo 2020-2023, Se fortalecen la comunidad educativa  en 160 sedes de las  Instituciones Educativas Oficiales en procesos educativos afrodescendientes </t>
  </si>
  <si>
    <t>Comunidad educativa de las Sedes Educativas Oficiales fortalecidas con procesos etnoeducativos afrodescendientes implementados</t>
  </si>
  <si>
    <t>En el 2023 se cuenta con 1 Casa de integración “Caliafro” Adquirida y Funcionando</t>
  </si>
  <si>
    <t>Casa del pacífico para la vida de la población afro, adquirida, dotada y operando</t>
  </si>
  <si>
    <t>En el periodo 2021-2023 se formulan dos (2) planes estratégicos para Consejos Comunitarios, Organizaciones de base Afro, Colonias Afrocolombianas.</t>
  </si>
  <si>
    <t>Planes estratégicos para Consejos Comunitarios, Organizaciones de Base Afro y Colonias Afrocolombianas, diseñado e implementado</t>
  </si>
  <si>
    <t>En el periodo 2020-2023, se diseñan e implementan cuatro (4) estrategias para transversalizar los enfoques étnicos raciales diferencial y poblacional en contextos políticos sociales y culturales.</t>
  </si>
  <si>
    <t>Estrategias para transversalizar los enfoques étnico, racial, diferencial y poblacional en contextos políticos sociales y culturales, diseñadas e implementadas</t>
  </si>
  <si>
    <t>En el periodo 2020-2023, se implementan dos (2) Planes de Etnodesarrollo para los Consejos Comunitarios</t>
  </si>
  <si>
    <t>Implementación de los Planes de Etnodesarrollo para los Consejos Comunitarios</t>
  </si>
  <si>
    <t>En el período 2021-2023, se implementa el 100% del componente de fortalecimiento en salud propia, del modelo intercultural de cuidado en salud en población afrodescendiente</t>
  </si>
  <si>
    <t>Componente de fortalecimiento en salud propia, del Modelo intercultural de cuidado en salud en población afrodescendiente, implementado</t>
  </si>
  <si>
    <t>En el período 2021-2023 se promueven 5 expresiones tradicionales de la población afrodescendiente</t>
  </si>
  <si>
    <t>Expresiones tradicionales de la población afrodescendiente promovidas</t>
  </si>
  <si>
    <t>En el período 2020-2023 se apoyan 20 organizaciones, grupos e instituciones culturales que promueven valores identitarios afrodescendientes</t>
  </si>
  <si>
    <t>Organizaciones, grupos e instituciones culturales que promueven valores identitarios afrodescendientes apoyadas</t>
  </si>
  <si>
    <t xml:space="preserve">En el período 2020 – 2023 se pasa de atender 1.400 a 6.000 personas de las comunidades indigenas en atención y orentación social acoerde a su cosmovisión, usos y costumbres.
</t>
  </si>
  <si>
    <t>Personas de las comunidades indígenas que reciben atención y orientación social, de acuerdo a su cosmovisión, usos y costumbres</t>
  </si>
  <si>
    <t>En el período 2021 – 2023 se realizan tres (3) estrategias de investigación para la población indígena en Santiago de Cali en contextos educativos, sociales y laborales.</t>
  </si>
  <si>
    <t>Estrategias de Investigación para la población indígena en Santiago de Cali en contextos educativos, sociales y laborales</t>
  </si>
  <si>
    <t>En el período 2021 – 2023 se formulan tres (3) campañas educativas para el reconocimiento y la no discriminación de los pueblos indígenas.</t>
  </si>
  <si>
    <t>Campañas para el reconocimiento y la no discriminación de los pueblos indígenas formuladas e implementadas</t>
  </si>
  <si>
    <t>En el período 2020 – 2023, se implementan en seis (6) Cabildos Indigenas sus planes de vida – Eje de Gobierno Propio.</t>
  </si>
  <si>
    <t>Cabildos Indígenas que implementan sus planes de vida - Eje de gobierno propio</t>
  </si>
  <si>
    <t>A diciembre de 2023, se implementa el 100% del componente de fortalecimiento en salud propia, del modelo intercultural de cuidado en salud en población indígena</t>
  </si>
  <si>
    <t>Componente de fortalecimiento en salud propia, del modelo intercultural de cuidado en salud en población indígena, implementado</t>
  </si>
  <si>
    <t>En el periodo 2020-2023, Se fortalecen 3 sedes Educativas Oficiales con estrategias de permanencia de la población indígena</t>
  </si>
  <si>
    <t>Sedes educativas oficiales con estrategias de permanencia para población indígenas</t>
  </si>
  <si>
    <t>En el período 2020-2023 se apoyan 8 pueblos indígenas organizados, en la recuperación de sus prácticas culturales ancestrales</t>
  </si>
  <si>
    <t>Pueblos indígenas organizados, apoyados en la recuperación de sus prácticas culturales ancestrales</t>
  </si>
  <si>
    <t>En el 2023 se implementara un espacio multipropósito para integración de comunidades indigenas.</t>
  </si>
  <si>
    <t>Espacios multipropósito para la integración de las comunidades indígenas implementados</t>
  </si>
  <si>
    <t>Secretaría de Desarrollo Territorial y Participación Ciudadana</t>
  </si>
  <si>
    <t>En el periodo 2020-2023 se pasa de 1.000 a 3.000 personas atendidas psicosocial y jurídica con enfoque diferencial a 3.000 personas LGBTIQ+.</t>
  </si>
  <si>
    <t>Población LGBTIQ+ con atención psicosocial y jurídica por la violación de derechos, con un enfoque diferencial de diversidad sexual y de géneros</t>
  </si>
  <si>
    <t>En el periodo 2020-2023 se sensibilizan 30 instituciones públicas y privadas en enfoques de derechos, diversidad sexual y política pública CALIDIVERSIDAD.</t>
  </si>
  <si>
    <t>Instituciones Públicas y Privadas sensibilizadas en el enfoque de derechos, diversidad sexual y de géneros y Política Pública CaliDiversidad</t>
  </si>
  <si>
    <t>En el período 2020-2023 se implementan cuatro (4) estrategias para el fortalecimiento del proyecto de vida a través del desarollo de habilidades, capacidades e iniciativas de la población LGBTIQ+.</t>
  </si>
  <si>
    <t>Estrategias para el fortalecimiento del proyecto de vida a través del desarrollo de habilidades, capacidades e iniciativas de la población LGBTIQ+, implementadas</t>
  </si>
  <si>
    <t>En el periodo 2021-2023 se gestiona un (1) hogar de acogida transitoria, para población LGBTIQ+ en situación de vulnerabilidad.</t>
  </si>
  <si>
    <t>Hogar de acogida para la atención integral y protección a vulneración de derechos fundamentales de la población LGBTIQ+, funcionando</t>
  </si>
  <si>
    <t xml:space="preserve">En el periodo 2020-2023  se pasa de 80% a 90% de vinculación a familias potenciales del programa mas familias en acción </t>
  </si>
  <si>
    <t>Familias Inscritas en el Programa Más Familias en Acción vinculados a los beneficios del programa</t>
  </si>
  <si>
    <t>En el periodo 2020-2023  se pasa de 80% a 90% de vinculaicón a  los jóvenes potenciales del programa Jóvenes en Acción</t>
  </si>
  <si>
    <t>Jóvenes inscritos en el Programa Jóvenes en Acción vinculados a los beneficios del programa</t>
  </si>
  <si>
    <t>En el periodo 2020-2023 se pasa del 26% al 100%  de acceso a la oferta de servicios a hogares inscritos hacia la oferta del Municipio en la estrategia Red Unidos</t>
  </si>
  <si>
    <t>Hogares insertados en la estrategia “Red Unidos” orientados para el acceso a la oferta de servicios del Distrito</t>
  </si>
  <si>
    <t>En el periodo 2020 - 2023 se benefician con programa recreativo a 14704 personas en riesgo social con enfoque diferencial, étnico y de género</t>
  </si>
  <si>
    <t>Personas beneficiadas con programa recreativo dirigido a personas en riesgo social con enfoque diferencial, étnico y de género</t>
  </si>
  <si>
    <t>En el periodo 2020 - 2023, se benefician 423 unidades sociales en lo económico, de acompañamiento, formación y cuidado; como  parte de los planes de gestión social de los proyectos de renovación urbana.</t>
  </si>
  <si>
    <t>Unidades Sociales Beneficiadas de los planes de gestión social derivados del proyecto de renovación urbana ciudad paraíso</t>
  </si>
  <si>
    <t>En el periodo 2020-2023 se pasa de atender 2.180 a 3.000 habitantes de y en calle anualmente en el territorio y en los centros de atención, desde un enfoque de derechos para la dignificación de la vida en calle.</t>
  </si>
  <si>
    <t>Habitantes de y en calle atendidos anualmente en el territorio y en los centros de atención, desde un enfoque de derechos para la dignificación de la vida en calle</t>
  </si>
  <si>
    <t>En el periodo 2022-2023 se diseña e implementa el 100% de la estrategia de prevención integral del fenómeno de habitabilidad en calle.</t>
  </si>
  <si>
    <t>Estrategia de prevención integral del fenómeno de habitabilidad en calle, diseñada e implementada</t>
  </si>
  <si>
    <t>En el periodo 2021-2023 se implementa el 100% del Centro de Servicios integrales para habitantes de y en calle, y personas en riesgo de habitar la calle.</t>
  </si>
  <si>
    <t>Centro de servicios integrales para habitantes de y en calle, y personas en riesgo de habitar la calle funcionando</t>
  </si>
  <si>
    <t>En el periodo 2022-2023 se diseña e implementa una (1) estrategia de atención integral a las poblaciones en alta vulnerabilidad social y en riesgo de habitar la calle, ubicadas en las áreas de renovación urbana</t>
  </si>
  <si>
    <t>Estrategia de atención integral a las poblaciones en alta vulnerabilidad social y en riesgo de habitar la calle, ubicadas en las áreas de renovación urbana, diseñada e implementada</t>
  </si>
  <si>
    <t>En el periodo 2021-2023 acceden 200 personas habitantes de y en calle a servicios socio - sanitarios anualmente, en modalidad de larga estancia, desde un enfoque diferencial y de derechos.</t>
  </si>
  <si>
    <t>Personas habitantes de y en calle que acceden a servicios socio - sanitarios anualmente, en modalidad de larga estancia, desde un enfoque diferencial y de derechos</t>
  </si>
  <si>
    <t>En el periodo 2022-2023 se diseña e implementa el 100 % de un estudio de viabilidad de un programa de acceso a soluciones de vivienda por medio de estrategias innovadoras, flexibles e integrales para la población en situación de calle y en riesgo de habitar la calle de la ciudad, y las poblaciones en alta vulnerabilidad social ubicadas en las zonas de renovación urbana.</t>
  </si>
  <si>
    <t>Estudio de viabilidad de un programa de acceso a soluciones de vivienda por medio de estrategias innovadores, flexibles e integrales para la población en situación de calle y en riesgo de habitar la calle de la ciudad, y población en alta vulnerabilidad social ubicada en zonas de renovación urbana, realizado y socializado</t>
  </si>
  <si>
    <t xml:space="preserve">En el 2021 se pasa de 1 a 2 espacios de Casa Matria, adecuada, equipada y en operación en la zona oriente de la ciudad. </t>
  </si>
  <si>
    <t>Casa Matria al servicio de las mujeres operando</t>
  </si>
  <si>
    <t xml:space="preserve">En el periodo 2020-2023 se pasa de 8.000 a 14.000 personas a la estrategia de prevención de violencias basadas en género por medio de sensibilización, formación, profundización para la accion y acompañamiento a redes para la prevención.
</t>
  </si>
  <si>
    <t>Personas vinculadas a la estrategia de prevención de violencias contra la mujer e intervención social desde la perspectiva de género</t>
  </si>
  <si>
    <t>En el periodo 2020-2023 se atienden al 100% de los requerimientos de las mujeres víctimas de violencia basadas en género modalidad dia.</t>
  </si>
  <si>
    <t>Mujeres víctimas de violencias basadas en género y su núcleo familiar con atención y orientación desde el enfoque de género y diferencial</t>
  </si>
  <si>
    <t>En el periodo 2020-2023 participan 10000 mujeres en estrategia de prevención de las violencias basadas en género y feminicidios</t>
  </si>
  <si>
    <t>Mujeres participando en estrategia de prevención de las violencias basadas en género y feminicidios</t>
  </si>
  <si>
    <t>En el período 2021-2023 se realiza tres (3) investigaciones sobre género y de violencia contra las mujeres en contextos educativos, sociales y laborales.</t>
  </si>
  <si>
    <t>Estrategias de investigación sobre género y prevención de violencias contra las mujeres en contextos educativos, sociales y laborales diseñados e implementados</t>
  </si>
  <si>
    <t>En el periodo 2021-2023 se diseña e implementa un sistema distrital del cuidado.</t>
  </si>
  <si>
    <t>Sistema Distrital del Cuidado, diseñado y en proceso de implementación</t>
  </si>
  <si>
    <t>En el período 2020-2023 se incluyen 4.000 personas en sufrimiento psíquico y social en el modelo comunitario en Salud Mental</t>
  </si>
  <si>
    <t>Personas en sufrimiento psíquico y social incluidas en el modelo comunitario en Salud Mental</t>
  </si>
  <si>
    <t xml:space="preserve">A diciembre de 2023, se mantiene monitoreo y vigilancia sanitaria a 13.000 empresas y grupos de trabajo informal de los sectores económicos en Santiago de Cali,  frente al cumplimiento de condiciones de seguridad y salud en el trabajo.
</t>
  </si>
  <si>
    <t>Empresas y grupos de trabajo informal de los sectores económicos de Santiago de Cali monitoreados y vigilados frente al cumplimiento de condiciones de seguridad y salud en el trabajo</t>
  </si>
  <si>
    <t>A diciembre de 2023, se aumenta a 1.238 las instituciones que implementan el Programa de Promoción y Atención Integral a la Malnutrición</t>
  </si>
  <si>
    <t>Programa de Promoción y Atención Integral a la Malnutrición implementado en las instituciones</t>
  </si>
  <si>
    <t xml:space="preserve">
A diciembre de 2023, se implementa al 100% el Modelo Integral de Salud Sexual y Reproductiva.</t>
  </si>
  <si>
    <t>Modelo integral de salud sexual y reproductiva, implementado</t>
  </si>
  <si>
    <t>A diciembre de 2023, se implementa en 1.072 entidades de los entornos de la vida cotidiana con prácticas de vida saludable que prevengan la mortalidad temprana por hipertensión, diabetes y cáncer.</t>
  </si>
  <si>
    <t>Entidades de los entornos de vida cotidiana con prácticas de vida saludable que prevengan la mortalidad temprana por hipertensión, diabetes y cáncer, implementados</t>
  </si>
  <si>
    <t>A diciembre de 2023  se aumenta a 5.200 personas diagnosticadas con Tuberculosis antes de 30 días a partir de la consulta</t>
  </si>
  <si>
    <t>Personas con Tuberculosis diagnosticadas antes de 30 días a partir de la consulta</t>
  </si>
  <si>
    <t>En el periodo 2020 - 2023, se aplican 114.421 unidades biológicas (Neumococo 23, Meningococo, DPT acelular, Hepatitis A y B) no incluidas en el esquema nacional gratuito de vacunación a población priorizada por factores de riesgo</t>
  </si>
  <si>
    <t>Unidades biológicas (Neumococo 23, Meningococo, DPT acelular, Hepatitis A y B) no incluidas en el esquema nacional gratuito de vacunación a población priorizada por factores de riesgo aplicadas</t>
  </si>
  <si>
    <t>A diciembre de 2023, se aumenta a 170  las Unidades Primarias Generadoras de Datos -UPGD- funcionando en el Sistema de Vigilancia Epidemiológica</t>
  </si>
  <si>
    <t>Unidades Primarias Generadoras de Datos UPGD funcionando en el sistema de vigilancia epidemiológica</t>
  </si>
  <si>
    <t>A diciembre de 2023, se implementan 4 Rutas Integrales de Atención para poblaciones en riesgo en el marco del Modelo de Acción Integral Territorial -MAITE-</t>
  </si>
  <si>
    <t>Rutas Integrales de Atención para poblaciones en riesgo en el marco del MAITE implementadas</t>
  </si>
  <si>
    <t>A diciembre de 2023, se certifican  2.400 lideres comunitarios  con capacidades para la exigibilidad del derecho a la salud</t>
  </si>
  <si>
    <t>Líderes comunitarios con capacidades para la exigibilidad del derecho a la salud certificados</t>
  </si>
  <si>
    <t>En el período 2021-2023, se realiza 1 investigación aplicada a la reducción de la incidencia de las arbovirosis y del vector transmisor</t>
  </si>
  <si>
    <t>Investigación aplicada a la reducción de la incidencia de las arbovirosis y del vector transmisor realizada</t>
  </si>
  <si>
    <t>En el período 2021-2023 se implementa al 100% el Laboratorio de Vigilancia Epidemiológica, Investigación y Autoridad Sanitaria</t>
  </si>
  <si>
    <t>Laboratorio de Vigilancia Epidemiológica, Investigación y Autoridad Sanitaria implementado</t>
  </si>
  <si>
    <t>En el período 2020-2023, se intervienen a 8.000 personas en situación y en riesgo de consumo de sustancias psicoactivas</t>
  </si>
  <si>
    <t>Personas en situación y en riesgo de consumo de sustancias psicoactivas, intervenidas</t>
  </si>
  <si>
    <t>En el período 2021-2023, se diseña y construye el Centro de Prevención y Atención del Consumo de Sustancias Psicoactivas -SPA-</t>
  </si>
  <si>
    <t>Centro de Prevención y Atención del Consumo de Sustancias Psicoactivas -SPA- diseñado y construido</t>
  </si>
  <si>
    <t xml:space="preserve"> 
A diciembre de  2023, se implementa en 17 entidades de salud la atención integral de VIH/SIDA/Hepatitis B y C, y el enfoque diferencial y de género en la prestación de servicios de salud.</t>
  </si>
  <si>
    <t>Entidades de salud con atención integral de VIH-SIDA-Hepatitis B y C y enfoque diferencial y de género, en la prestación de servicios de salud implementada</t>
  </si>
  <si>
    <t>En 2021, se adopta la politica pública de salud mental.</t>
  </si>
  <si>
    <t>Política pública de salud mental adoptada</t>
  </si>
  <si>
    <t xml:space="preserve"> En el periodo 2021 - 2023, se implementa  la ruta de promoción y mantenimiento de la salud en el entorno educativo </t>
  </si>
  <si>
    <t>Ruta de promoción y mantenimiento de la salud en el entorno educativo implementado</t>
  </si>
  <si>
    <t>A diciembre de 2023, se logra la afiliación en salud del 80% de las personas identificadas sin seguridad social</t>
  </si>
  <si>
    <t>Personas identificadas sin seguridad social, afiliadas en salud</t>
  </si>
  <si>
    <t xml:space="preserve">A diciembre de 2023, se aumenta la atención en salud al 75% de la población  sin aseguramiento  en las Empresas Sociales del Estado </t>
  </si>
  <si>
    <t>Población sin aseguramiento atendida en las Empresas Sociales del Estado</t>
  </si>
  <si>
    <t>En el período 2021-2023, se atiende  en salud al 70% de la población migrante</t>
  </si>
  <si>
    <t>Población migrante atendida</t>
  </si>
  <si>
    <t>A diciembre de 2023, se aumenta al 90% el cumplimiento del Sistema  de Garantia de la Calidad en Salud en las IPS de la Red de prestadores de las EPS</t>
  </si>
  <si>
    <t>Sistema de Garantía de la Calidad en Salud en las IPS con cumplimiento</t>
  </si>
  <si>
    <t>En el período 2020-2023, se aumenta al 60% los usuarios con restitución de derechos en salud por la Autoridad Sanitaria</t>
  </si>
  <si>
    <t>Usuarios con restitución de derechos en salud por la Autoridad Sanitaria</t>
  </si>
  <si>
    <t>A diciembre de 2023, se interviene el 80% de riesgos en salud identificados en los territorios priorizados a través de la implementación de la Estrategia Atención Primaria en Salud -APS-</t>
  </si>
  <si>
    <t>Riesgos en salud intervenidos</t>
  </si>
  <si>
    <t>En el período 2020-2023, se interviene integralmente los entornos de vida cotidiana en los 40 territorios que concentran el mayor riesgo epidemiológico, sanitario, social y ambiental</t>
  </si>
  <si>
    <t>Territorios que concentran el mayor riesgo epidemiológico, sanitario, social y ambiental intervenidos integralmente</t>
  </si>
  <si>
    <t xml:space="preserve"> 
A diciembre de 2023, se implementa el 90% de la Estrategia de Gestión Integral - EGI de ETV</t>
  </si>
  <si>
    <t>Estrategia de Gestión Integral - EGI de ETV implementada</t>
  </si>
  <si>
    <t>A diciembre de 2023, se implementa al 88%  la Estrategia de Gestión Integrada - EGI de Zoonosis</t>
  </si>
  <si>
    <t>Estrategia de Gestión Integrada - EGI de Zoonosis implementada</t>
  </si>
  <si>
    <t xml:space="preserve">En 2012- 2022, se adecua el Centro de Prevención de Zoonosis </t>
  </si>
  <si>
    <t>Centro de Prevención de Zoonosis adecuado</t>
  </si>
  <si>
    <t>En el período 2020-2023, se aumenta a 36.000 las edificaciones e instalaciones con condiciones seguras para la salud humana</t>
  </si>
  <si>
    <t>Edificaciones e instalaciones con condiciones seguras para la salud humana aumentadas</t>
  </si>
  <si>
    <t>En el periodo 2020 - 2021, se cuenta con 100 empresas priorizadas con manejo eficiente de Residuos Peligrosos (RESPEL)</t>
  </si>
  <si>
    <t>Empresas priorizadas con manejo eficiente de Residuos Peligrosos (RESPEL)</t>
  </si>
  <si>
    <t xml:space="preserve">En el 2021 se formula el diagnóstico sobre la soberanía y seguridad alimentaria y nutricional de Santiago de Cali, teniendo presente el marco de ciudad región. </t>
  </si>
  <si>
    <t>Diagnóstico sobre el estado de la soberanía, seguridad alimentaria y nutricional del Distrito de Cali y su área de influencia como ciudad región, formulado</t>
  </si>
  <si>
    <t>En el 2020-2023 se atienden diariamente en comedores comunitarios 38.000 personas en condición de vulnerabilidad.</t>
  </si>
  <si>
    <t>Población atendida diariamente en comedores comunitarios y otros modelos de asistencia alimentaria con enfoque de corresponsabilidad</t>
  </si>
  <si>
    <t>En el periodo 2020 - 2023 se pasa de 99.900 a 840.000 raciones alimentarias para la recuperacion nutricional de niños en estado de desnutricion critica priorizados por la SSPM.</t>
  </si>
  <si>
    <t>Raciones entregadas a niños y niñas atendidos en recuperación nutricional</t>
  </si>
  <si>
    <t>En el periodo 2021-2023 se capacitan 450 líderes de los comedores comunitarios para la conformación de unidades Productivas Autosostenibles</t>
  </si>
  <si>
    <t>Líderes de los comedores comunitarios capacitados para la conformación de unidades Productivas Autosostenibles</t>
  </si>
  <si>
    <t>En el periodo 2022 - 2023 se formula e implementa el Plan Estratégico de Soberanía y Seguridad Alimentaria para la ciudad - región, alineado con la Política Pública de Soberanía y Seguridad Alimentaria y Nutricional de Santiago de Cali (Acuerdo 0470 de 2019).</t>
  </si>
  <si>
    <t>Plan Estratégico de soberanía, seguridad alimentaria y nutricional del Distrito de Cali y su área de influencia como ciudad región, diseñado e implementado</t>
  </si>
  <si>
    <t>En el período 2020-2023 se generan 6250 soluciones habitacionales VIP VIS</t>
  </si>
  <si>
    <t>Soluciones habitacionales VIP y VIS generadas</t>
  </si>
  <si>
    <t>En el periodo 2021-2023 se gestionan 40 hectareas para construcción de vivienda VIS y VIP</t>
  </si>
  <si>
    <t>Suelo gestionado para construcción de vivienda VIS y VIP</t>
  </si>
  <si>
    <t>ha</t>
  </si>
  <si>
    <t>En el periodo 2020-2023 se asignan 215 subsidios distritales de vivienda  a hogares en situación de desmovilizados</t>
  </si>
  <si>
    <t>Subsidio distrital de vivienda asignados a hogares en situación de desmovilizados</t>
  </si>
  <si>
    <t>En el periodo 2020 - 2023, se mejoran 3625 viviendas en zona urbana y/o rural</t>
  </si>
  <si>
    <t>Viviendas mejoradas en zona urbana y/o rural</t>
  </si>
  <si>
    <t>En el periodo 2020 - 2023, se construyen 264.715 m2 en Ciudad Paraiso y/o en otros proyectos de renovacon urbana.</t>
  </si>
  <si>
    <t>Metros cuadrados construidos en Ciudad Paraíso y/o en otros proyectos de renovación urbana</t>
  </si>
  <si>
    <t>En el periodo 2021-2023 se ajusta y adopta el Plan Maestro de Vivienda</t>
  </si>
  <si>
    <t>Plan maestro de vivienda ajustado y adoptado</t>
  </si>
  <si>
    <t>En el periodo 2020 - 2023, se habilitan 103.075 m2 de suelo en Ciudad Paraiso y/o en otros proyectos de renovacon urbana.</t>
  </si>
  <si>
    <t>Habilitación de suelo en Ciudad Paraíso y/o en otros proyectos de renovación urbana</t>
  </si>
  <si>
    <t>m2</t>
  </si>
  <si>
    <t>En el periodo 2020 - 2023, se formulan y adoptan  3 planes de renovación urbana.</t>
  </si>
  <si>
    <t>Proyectos de renovación urbana o redensificación formulados</t>
  </si>
  <si>
    <t>en el periodo 2020- 2023  se formulan  2 Planes Parciales de Renovacion urbana</t>
  </si>
  <si>
    <t>Planes parciales de renovación urbana formulados</t>
  </si>
  <si>
    <t>A diciembre de 2023  se realiza el estudio sobre tierras ejidales y lotes del distrito</t>
  </si>
  <si>
    <t>Estudio de tierras ejidales y lotes del distrito realizado</t>
  </si>
  <si>
    <t>Entre el 2021-2023 se viabilizan once (11) proyectos ante el Ministerio de Vivienda, Ciudad y Territorio</t>
  </si>
  <si>
    <t>Proyectos para la prestación de los servicios de acueducto y alcantarillado, ante MINVIVIENDA</t>
  </si>
  <si>
    <t>En el periodo 2020 - 2023, se titulan 2.750 predios</t>
  </si>
  <si>
    <t>Predios titulados</t>
  </si>
  <si>
    <t>En el periodo 2020 - 2023, se intervendrán 25 asentamientos humanos de desarrollo incompleto y/o precarios</t>
  </si>
  <si>
    <t>Asentamientos humanos de desarrollo incompleto y/o precarios intervenidos</t>
  </si>
  <si>
    <t>A diciembre de 2023 se presenta el proyecto de acuerdo de titulación de predios en zona rural</t>
  </si>
  <si>
    <t>Proyecto de acuerdo de titulación de predios en zona rural presentado</t>
  </si>
  <si>
    <t>A diciembre de 2023 se presenta el proyecto de acuerdo para cesiones gratuitas o enajenación de predios fiscales</t>
  </si>
  <si>
    <t>Proyecto de acuerdo para cesiones gratuitas o enajenación de predios fiscales presentado</t>
  </si>
  <si>
    <t>En el 2023, Se adecua ambiental y paisajísticamente 12 hectáreas de la estructura ecológica distrital del Parque de la Vida</t>
  </si>
  <si>
    <t>Parque de la Vida incluido en la estructura ecológica distrital y adecuado ambiental y paisajísticamente</t>
  </si>
  <si>
    <t xml:space="preserve">En el periodo 2020 - 2023, se adecuan arquitectónica y paisajísticamente, con empoderamiento ciudadano, 387 espacios públicos efectivos adecuados </t>
  </si>
  <si>
    <t>Espacios públicos efectivos adecuados arquitectónica y paisajísticamente con empoderamiento ciudadano</t>
  </si>
  <si>
    <t>En diciembre de 2023 se  construye 1 plazoleta para la integración social.</t>
  </si>
  <si>
    <t>Plazoleta para la integración social construida</t>
  </si>
  <si>
    <t>Secretaría de Infraestructura</t>
  </si>
  <si>
    <t>En el período 2021-2023 se promueven 134 espacios públicos con programación cultural</t>
  </si>
  <si>
    <t>Espacios públicos promovidos con programación cultural</t>
  </si>
  <si>
    <t>En el período 2020 -2021 se realiza la caracterizacion de los vendedores informales que ocupan el espacio público en Santiago de Cali</t>
  </si>
  <si>
    <t>Caracterización de vendedores informales que ocupan el espacio público</t>
  </si>
  <si>
    <t>En el período 2020-2023 se organizan en el espacio público 5000 vendedores informales en Santiago de Cali</t>
  </si>
  <si>
    <t>Vendedores informales organizados en el espacio público por actividad económica</t>
  </si>
  <si>
    <t>En el periodo 2020 - 2023 se controlan 18 Corredores viales principales con saturación visual de publicidad exterior visual ilegal</t>
  </si>
  <si>
    <t>Corredores viales principales con control a la saturación visual de publicidad exterior visual ilegal</t>
  </si>
  <si>
    <t>A diciembre de 2023 se diseñan 160 intervenciones de espacio publico en Santiago de Cali</t>
  </si>
  <si>
    <t>Intervenciones de espacio público diseñadas</t>
  </si>
  <si>
    <t>A diciembre de 2023 se  adecuan 54706 m2 de vias y andenes con inclusion social</t>
  </si>
  <si>
    <t>Vías y andenes adecuados con inclusión social</t>
  </si>
  <si>
    <t>A diciembre de 2021 se ajusta y adopta el Plan Maestro de Espacio Público</t>
  </si>
  <si>
    <t>Plan Maestro de Espacio Público - PMEP ajustado y adoptado</t>
  </si>
  <si>
    <t>Durante el periodo de 2020-2023 se elaboran 09 documentos técnicos de factibilidad para la construcción de Corredor Verde.</t>
  </si>
  <si>
    <t>Estudios Técnicos para la construcción del proyecto Corredor Verde elaborados</t>
  </si>
  <si>
    <t>En el periodo 2021-2023 se elaborara y mantiene el invetario de la publicidad visual exterior</t>
  </si>
  <si>
    <t>Inventario de publicidad exterior visual actualizado y mantenido</t>
  </si>
  <si>
    <t>En el 2022 se realiza nuevo equipamento de un Centro Local Integrado.</t>
  </si>
  <si>
    <t>Nuevo equipamiento comunitario (Centro de atención al ciudadano) operando</t>
  </si>
  <si>
    <t>.En el período 2020-2023, se realiza 39 mantenimientos a sedes comunales o casetas comunales y/o demás infraestructura física designada</t>
  </si>
  <si>
    <t>Intervenciones (mantenimiento correctivo y preventivo) realizadas a sedes comunales, salones comunales, Casetas Comunales</t>
  </si>
  <si>
    <t xml:space="preserve"> En el período 2020-2023, se realiza 69 intervenciones( mantenimiento correctivo, preventivo y dotación) a Centros de Administración Local Integrada</t>
  </si>
  <si>
    <t>Intervenciones (mantenimiento correctivo, preventivo y dotación) realizadas a Centros de Administración Local Integrada</t>
  </si>
  <si>
    <t>En el período 2020-2023, se aumenta a 74% el índice de capacidad de operación de las Empresas sociales del Estado</t>
  </si>
  <si>
    <t>Índice de capacidad de operación de las Empresas Sociales del Estado aumentado</t>
  </si>
  <si>
    <t>En el periodo 2020 - 2023 se realizan 1000 intervenciones en escenarios con diseño, mantenimiento, construcción o adecuación</t>
  </si>
  <si>
    <t>Intervenciones en escenarios deportivos y recreativos en comunas y corregimientos diseñados, con mantenimiento, construidos o adecuados</t>
  </si>
  <si>
    <t>En la vigencia 2022 se formula el plan  de escenarios deportivos y recreativos</t>
  </si>
  <si>
    <t>Plan de escenarios deportivos y recreativos formulado</t>
  </si>
  <si>
    <t>En el período 2020-2023 se fortalecen 50 equipamientos culturales del Distrito con diseño, mantenimiento, construcción, adecuación, mejoramiento o dotación</t>
  </si>
  <si>
    <t>Equipamientos culturales del Distrito diseñados, con mantenimiento, construidos, adecuados, mejorados o dotación</t>
  </si>
  <si>
    <t xml:space="preserve">En el periodo 2020-2023, Se realiza 112 Intervenciones (Mantenimiento, adecuación de infraestructura) a las sedes educativas oficiales  </t>
  </si>
  <si>
    <t>Intervenciones (Mantenimiento, adecuación de infraestructura) realizadas a sedes educativas</t>
  </si>
  <si>
    <t>En el periodo 2020-2023, 13 sedes de instituciones Educativas oficiales son intervenidas con construccion o Adquisición de nueva infraestructura</t>
  </si>
  <si>
    <t>Construcción y/o adquisición de Infraestructura Física Nueva en Sedes de instituciones Educativas Oficiales de Cali</t>
  </si>
  <si>
    <t>A diciembre de 2021 se ajusta y adopta el Plan Maestro de Equipamientos</t>
  </si>
  <si>
    <t>Plan Maestro de Equipamientos ajustado y adoptado</t>
  </si>
  <si>
    <t xml:space="preserve">En el periodo 2020 - 2023 se adecua el centro de alto rendimiento </t>
  </si>
  <si>
    <t>Centro de alto rendimiento, construido y adecuado</t>
  </si>
  <si>
    <t>A diciembre de 2023 se implementa el equipamiento de servicios urbanos basicos</t>
  </si>
  <si>
    <t>Equipamientos de servicios urbanos básicos implementados</t>
  </si>
  <si>
    <t>En el cuatrienio 2020-2023, se construye la Infraestructura Eléctrica Media Tensión, en Plan Parcial San Pascual del Plan Maestro Ciudad Paraíso (22,83 Km de Red).</t>
  </si>
  <si>
    <t>Kilómetros de Red de Media Tensión en Plan Parcial San Pascual, construidos</t>
  </si>
  <si>
    <t>En el periodo 2020-2023 se construyen 12 infraestructuras de agua potable en la zona rural</t>
  </si>
  <si>
    <t>Infraestructura de Agua Potable en la zona rural construidas</t>
  </si>
  <si>
    <t>En el periodo 2020-2023 son mejorados en infraestructura 35 sistemas de agua potable en la zona rural</t>
  </si>
  <si>
    <t>Sistemas de Agua Potable en la zona rural mejorados en infraestructura</t>
  </si>
  <si>
    <t>En el periodo 2020-2023 pasar de 440.267 a 462.205 beneficiarios del subsidio del deficit de a las empresas de servicios públicos de acueducto, alcantarillado y aseo de los estratos 1,2 y 3 del fondo de solidaridad y redistribución de ingreso</t>
  </si>
  <si>
    <t>Beneficiarios del subsidio del déficit de a las empresas de servicios públicos de acueducto alcantarillado y aseo de los estratos 1, 2 y 3 del fondo de solidaridad y redistribución de ingreso</t>
  </si>
  <si>
    <t>En el periodo 2020-2023 se benefician 258.885 suscriptores del programa de minimo vital de agua potable</t>
  </si>
  <si>
    <t>Beneficiarios del programa del mínimo vital de agua potable</t>
  </si>
  <si>
    <t>Durante el periodo 2020 - 2021 se formula y adopta el Plan Maestro de Servicios Pulicos Domiliarios y TIC con sus respectivos documentos técnicos</t>
  </si>
  <si>
    <t>Plan Maestro de Servicios Públicos Domiciliarios y TIC formulado y adoptado</t>
  </si>
  <si>
    <t>En el periodo 2020-2023 se realiza la consultoria de formulacion del Plan Maestro de Acueducto y Alcantarillado -PMAA, para el area de operación de EMCALI</t>
  </si>
  <si>
    <t>Plan Maestro de Acueducto y Alcantarillado (PMAA), formulado</t>
  </si>
  <si>
    <t>En el periodo 2020-2023 se realiza la optimización de 20.443 km de red de acueducto</t>
  </si>
  <si>
    <t>Redes de alcantarillado en el área de prestación de servicio de EMCALI intervenidas</t>
  </si>
  <si>
    <t>m</t>
  </si>
  <si>
    <t>En el periodo 2020-2023 se realiza la optimización de 20.611 km de red de alcantarillado</t>
  </si>
  <si>
    <t>Redes de acueducto en el área de prestación de servicio de EMCALI intervenidas</t>
  </si>
  <si>
    <t xml:space="preserve">  En el periodo 2020-2023 se realiza monitoreo de calidad del agua inteligente en las Plantas de tratamiento de agua potable de  la zona rural</t>
  </si>
  <si>
    <t>Plantas de tratamiento de agua potable con monitoreo de calidad del agua inteligente operando en la zona rural</t>
  </si>
  <si>
    <t>En el periodo 2020 - 2023 se acompañan anualmente 25 territorios con desarrollo deportivo, recreativo y de actividad física</t>
  </si>
  <si>
    <t>Territorios del Distrito de Santiago de Cali con acompañamiento para el desarrollo deportivo, recreativo y de actividad física</t>
  </si>
  <si>
    <t>En el periodo 2021 - 2023 se realizan 3 eventos académicos para el sector deportivo, recreativo y de actividad física</t>
  </si>
  <si>
    <t>Eventos académicos para el sector deporte, recreativo y de actividad física, realizados</t>
  </si>
  <si>
    <t>En la vigencia 2021 se formula y adopta la política pública del deporte y la recreación</t>
  </si>
  <si>
    <t>Política pública del deporte y la recreación formulada y adoptada</t>
  </si>
  <si>
    <t>En el periodo 2021 - 2023 se entregan 150 apoyos para el desarrollo deportivo a territorios del distrito de Santiago de Cali</t>
  </si>
  <si>
    <t>Apoyo al desarrollo deportivo comunitario en territorios del Distrito de Santiago de Cali</t>
  </si>
  <si>
    <t>En el periodo 2021 - 2023 se implementan 3 instancias de participación ciudadana del sector deporte y recreación</t>
  </si>
  <si>
    <t>Instancias de participación ciudadana del sector deporte y recreación en la ciudad, operando anualmente</t>
  </si>
  <si>
    <t>En el periodo 2020 - 2023 se realizan 16 carreras y caminatas deportivas y recreativas con enfoque ambiental</t>
  </si>
  <si>
    <t>Carreras y caminatas deportivas y recreativas con enfoque ambiental realizadas en comunas y corregimientos</t>
  </si>
  <si>
    <t>En el período 2020 - 2023, se benefician anualmente 10000 personas con gimnasia dirigida, aeróbicos y acondicionamiento físico</t>
  </si>
  <si>
    <t>Personas beneficiadas anualmente con gimnasia dirigida, aeróbicos y acondicionamiento físico</t>
  </si>
  <si>
    <t xml:space="preserve">En el periodo 2021 - 2023, se realizan 3 juegos inter corregimientos  </t>
  </si>
  <si>
    <t>Juegos Inter corregimientos realizados</t>
  </si>
  <si>
    <t>En el periodo 2020-2023, Se benefician a 12.418 estudiantes en condición de vulnerabilidad con dotacionesde paquetes escolares</t>
  </si>
  <si>
    <t>Estudiantes en condición de vulnerabilidad beneficiarios de paquetes escolares</t>
  </si>
  <si>
    <t xml:space="preserve">En el periodo 2020-2023, 224.000 estudiante se encuentran matriculados en el sistema educativo oficial de Santiago de Cali </t>
  </si>
  <si>
    <t>Población en edad escolar matriculada en el sistema educativo oficial de Santiago de Cali</t>
  </si>
  <si>
    <t>En el periodo 2020-2023, Hay 75 sedes educativas oficiales que implementan modelos educativos flexibles</t>
  </si>
  <si>
    <t>Sedes educativas oficiales con implementación de modelos educativos flexibles para niños, adolescentes, jóvenes y adultos en proceso de alfabetización</t>
  </si>
  <si>
    <t>En el periodo 2020-2023, 17.000 estudiantes se han beneficiado con la estrategia de transporte escolar</t>
  </si>
  <si>
    <t>Estudiantes de las IEO con estrategia de transporte escolar</t>
  </si>
  <si>
    <t>En el periodo 2020-2023, 92 Instituciones Educativas Oficiales cuentan con dotación</t>
  </si>
  <si>
    <t>Instituciones educativas oficiales dotadas</t>
  </si>
  <si>
    <t>En el periodo 2020-2023, Se garantiza el complemento alimentario a los  estudiantes matriculados en las Instituciones Educativas Oficiales</t>
  </si>
  <si>
    <t>Estudiantes matriculados en las IEO con complementos alimentarios</t>
  </si>
  <si>
    <t>En el periodo 2021-2023, 30.000 Estudiantes de Instituciones Educativas Oficiales con bajo resultado pruebas saber vinculados al Plan Talentos</t>
  </si>
  <si>
    <t>Estudiantes de Instituciones Educativas Oficiales con bajos resultados en Pruebas Saber 11 vinculados al Plan Talentos</t>
  </si>
  <si>
    <t>En el periodo 2020-2023, son beneficiados 2.500 estudiantes con programas de articulación con Instituciones de Educación Superior, de la formación técnica, Tecnológica, para el trabajo y el desarrollo humano (ETDH)</t>
  </si>
  <si>
    <t>Estudiantes beneficiados con programas de articulación con Instituciones de Educación Superior, de la formación técnica, Tecnológica, para el trabajo y el desarrollo humano (ETDH)</t>
  </si>
  <si>
    <t>En el periodo 2020-2023, Se crea la Universidad distrital de Cali</t>
  </si>
  <si>
    <t>Creación de la Universidad Distrital de Cali</t>
  </si>
  <si>
    <t>En el periodo 2020-2023, 200 docentes en formación de las instituciones educativas oficiales que generan productos académicos para el mejoramiento de las práctica docente y el aprendizaje.</t>
  </si>
  <si>
    <t>Docentes en procesos de formación organizados en comunidades de aprendizaje o redes para el fortalecimiento de sus experiencias, la investigación y el mejoramiento de la práctica docente y el aprendizaje</t>
  </si>
  <si>
    <t>En el periodo 2020-2023, 92 instituciones educativas oficiales con proyectos pedagógicos transversales fortalecidos</t>
  </si>
  <si>
    <t>Instituciones educativas oficiales que fortalecen los proyectos pedagógicos transversales articulados a procesos dialogantes con la ciudad</t>
  </si>
  <si>
    <t>En el periodo 2020-2023,46 Instituciones educativas oficiales fortalecen sus prácticas pedagógicas en el marco de sus currículos</t>
  </si>
  <si>
    <t>Instituciones educativas que promueven el fortalecimiento de sus prácticas pedagógicas desde un enfoque de ciudad en el marco de sus currículos</t>
  </si>
  <si>
    <t>En el período 2020-2023,  se fortalescen  244 instituciones y organizaciones  con promoción de  lectura ,  escritura y oralidad</t>
  </si>
  <si>
    <t>Instituciones y organizaciones con promoción de lectura, escritura y oralidad</t>
  </si>
  <si>
    <t>En el período 2020-2023 se promueve la operación de 64 bibliotecas públicas y espacios adscritos a la Red, con servicios bibliotecarios</t>
  </si>
  <si>
    <t>Bibliotecas públicas y espacios adscritos a la Red, operando con servicios bibliotecarios</t>
  </si>
  <si>
    <t>En el periodo 2020-2023, En 92 Instituciones Educativas Oficiales se fortalecerán sus planes de lectura, escritura y oralidad desde la educación Inicial hasta la media.</t>
  </si>
  <si>
    <t>IEO que fortalecen en el Distrito los planes de lectura, escritura y oralidad desde la educación Inicial hasta la media</t>
  </si>
  <si>
    <t>En el periodo 2020-2023, se vincularán 14 Bibliotecas escolares a la red de lectura</t>
  </si>
  <si>
    <t>Bibliotecas escolares abiertas y articuladas con el sistema de bibliotecas públicas comunitarias vinculadas con procesos formativos y culturales</t>
  </si>
  <si>
    <t>En el periodo 2020-2023, 92 Instituciones Educativas Ofíciales con un sistema seguimiento y evaluación con enfoque formativo</t>
  </si>
  <si>
    <t>Instituciones Educativas oficiales con seguimiento, y evaluación de la calidad de la educación con enfoque formativo</t>
  </si>
  <si>
    <t>En el periodo 2020-2023, Directivos docentes de la 92 Instituciones educativas fortalecidos en capacidades administrativas y humanas, para el liderazgo pedagógico</t>
  </si>
  <si>
    <t>Instituciones Educativas oficiales que fortalecen sus directivos docentes en capacidades administrativas y humanas, para el liderazgo pedagógico</t>
  </si>
  <si>
    <t>En el periodo 2020-2023, El 31% de Estudiantes de las Instituciones Educativas Oficiales se benefician del programa de Jornada Única.</t>
  </si>
  <si>
    <t>Estudiantes de IEO matriculados en Jornada Única  (Registrados en el SIMAT)</t>
  </si>
  <si>
    <t>En el periodo 2020 -2023, 92 Instituciones educativas oficiales implementan programas para el mejoramiento de las competencias básicas</t>
  </si>
  <si>
    <t>Instituciones educativas que implementan programas, para el mejoramiento de las competencias básicas</t>
  </si>
  <si>
    <t xml:space="preserve">En el periodo 2020-2023, se fortalecen 92 Instituciones educativas oficiales en competencia comunicativa en lengua extranjera- Ingles  </t>
  </si>
  <si>
    <t>IEO fortalecidas en competencias comunicativas en lengua extranjeraInglés</t>
  </si>
  <si>
    <t>En el periodo 2020-2023, se realiza la revisión, ajuste y promulgación de la política pública de bilingüismo</t>
  </si>
  <si>
    <t>Revisión, ajuste y promulgación de la política pública de bilingüismo</t>
  </si>
  <si>
    <t>En el periodo 2021-2023, se formulan los lineamientos para la creación del Observatoriode la Educación.</t>
  </si>
  <si>
    <t>Lineamientos para la creación del observatorio de educación</t>
  </si>
  <si>
    <t>En el período 2020-2023 se identifican, visibilizan y salvaguardan 9 manifestaciones del patrimonio cultural inmaterial</t>
  </si>
  <si>
    <t>Manifestaciones del patrimonio cultural inmaterial identificadas, visibilizadas y salvaguardadas</t>
  </si>
  <si>
    <t>En el período 2020-2023 se protegen y conservan 8 bienes materiales de Interés cultural</t>
  </si>
  <si>
    <t>Bienes materiales de Interés cultural protegidos y conservados</t>
  </si>
  <si>
    <t>En el período 2021-2023 se promueven y apoyan 24 procesos identitarios en comunas y corregimientos</t>
  </si>
  <si>
    <t>Comunas y corregimientos con procesos identitarios promovidos y apoyados</t>
  </si>
  <si>
    <t>En el período 2021-2023 se implementa el plan para la recuperación de la memoria cultural de Santiago de Cali</t>
  </si>
  <si>
    <t>Plan para la recuperación de la memoria cultural, Implementado</t>
  </si>
  <si>
    <t>En el periodo 2020 - 2023 Se realiza mantenimiento anual a 72 elementos que constituyen las Fuentes y Monumentos localizados en Espacio Publico</t>
  </si>
  <si>
    <t>Fuentes y monumentos localizados en espacios públicos con mantenimiento</t>
  </si>
  <si>
    <t>En el período 2020-2023 se actualiza y difunde el inventario de bienes muebles de interés cultural</t>
  </si>
  <si>
    <t>Actualización y difusión del inventario de bienes muebles de interés cultural</t>
  </si>
  <si>
    <t>En el período 2020-2023 se realiza la protección, conservación y divulgación de 3 bienes muebles documentales patrimoniales y de interés cultural</t>
  </si>
  <si>
    <t>Bienes muebles documentales patrimoniales y de interés cultural, protegidos, conservados y divulgados</t>
  </si>
  <si>
    <t>Durante el periodo 2021 - 2022 se elaboran los PEMP San Antonio y Galería Santa Helena</t>
  </si>
  <si>
    <t>Planes Especiales de Manejo y Protección Galería Santa Elena y San Antonio elaborados</t>
  </si>
  <si>
    <t>En el periodo 2020-2023 se conservan 38 fuentes, monumentos y bienes de interés cultural de Santiago de Cali con sistemas de iluminación ornamental</t>
  </si>
  <si>
    <t>Fuentes, monumentos y bienes de interés cultural con sistemas de iluminación ornamental conservadas</t>
  </si>
  <si>
    <t>Durante el periodo 2020 - 2023 Se actualiza y registra en SIPA el 100% del Inventario de bienes de interés cultural material BIC</t>
  </si>
  <si>
    <t>Inventario de bienes de interés cultural, material, BIC actualizado y registrado en el SIPA</t>
  </si>
  <si>
    <t>En el período 2020-2023 se promueve la formación de 36.170  personas en prácticas artísticas en comunas y corregimientos</t>
  </si>
  <si>
    <t>Personas formadas en prácticas artísticas en comunas y corregimientos</t>
  </si>
  <si>
    <t>En el período 2020-2023 se apoyan 97 organizaciones e instituciones en el desarrollo de sus iniciativas artísticas y culturales</t>
  </si>
  <si>
    <t>Organizaciones e instituciones apoyadas en el desarrollo de sus iniciativas artísticas y culturales</t>
  </si>
  <si>
    <t>En el período 2020-2023 se apoyan 3 espacios de participación y creación artística, con enfoque diferencial y de genero</t>
  </si>
  <si>
    <t>Espacios de participación y creación artística con enfoque diferencial y de genero apoyados</t>
  </si>
  <si>
    <t>En el período 2020-2023 se benefician 704 actores del sector cultural con estímulos</t>
  </si>
  <si>
    <t>Actores del sector cultural beneficiados con estímulos</t>
  </si>
  <si>
    <t>En el período 2021-2023 se implementan 6 semilleros de investigación artística y cultural</t>
  </si>
  <si>
    <t>Semilleros de investigación artística y cultural implementados</t>
  </si>
  <si>
    <t>En el período 2020-2023 se benefician 400 creadores y gestores culturales con seguridad social en el marco de la ley 666 de 2001 y decretos reglamentarios</t>
  </si>
  <si>
    <t>Creadores y gestores culturales beneficiados con seguridad social en el marco de la ley 666 de 2001 y decretos reglamentarios</t>
  </si>
  <si>
    <t>En el período 2021-2023 se fortalecen 15 actores de la salsa en gestión cultural y procesos dancísticos</t>
  </si>
  <si>
    <t>Actores de la salsa fortalecidos en gestión cultural y procesos dancísticos</t>
  </si>
  <si>
    <t>En el período 2020-2023 se benefician 90 personas con el proceso de profesionalización de artistas</t>
  </si>
  <si>
    <t>Personas beneficiadas con el proceso de profesionalización de artistas</t>
  </si>
  <si>
    <t>En el período 2020-2023 se  producen 120 contenidos audiovisuales o cinematográficos; artísticos, culturales y de formación,  a través de plataformas</t>
  </si>
  <si>
    <t>Contenidos audiovisuales o cinematográficos, artísticos, culturales y de formación entregados a través de plataformas</t>
  </si>
  <si>
    <t>En el período 2020-2023 se fortalecen 5 escenarios para las artes escénicas de naturaleza pública con programación cultural y artística</t>
  </si>
  <si>
    <t>Escenarios para las artes escénicas de naturaleza pública fortalecidos con programación cultural y artística</t>
  </si>
  <si>
    <t>En el período 2021-2023 se apoyan 30 organizacions de formación artísitca y cultural</t>
  </si>
  <si>
    <t>Organizaciones de formación artística y cultural apoyadas</t>
  </si>
  <si>
    <t>En el período 2020-2023 se promueve la vinculacion de 3.200 jóvenes y adultos en procesos de formación en artes populares y tradicionales</t>
  </si>
  <si>
    <t>Jóvenes y adultos en proceso de formación en artes populares y tradicionales</t>
  </si>
  <si>
    <t>En el período 2021-2023 se certifican en prácticas arísticas y culturales, 485 personas, entre artistas, gestores y creadores</t>
  </si>
  <si>
    <t>Artistas, gestores y creadores culturales certificados en sus prácticas artísticas y culturales</t>
  </si>
  <si>
    <t>En el período 2021-2023, se  apoya la circulación de 12 creaciones artísticasy culturales; populares y tradicionales, en escenarios estratégicos</t>
  </si>
  <si>
    <t>Circulación de las creaciones artísticas y culturales, populares y tradicionales en escenarios estratégicos</t>
  </si>
  <si>
    <t>En el período 2021-2023, se  realizán 3 nuevos eventos que se suman al ecosistema cultural</t>
  </si>
  <si>
    <t>Nuevos eventos que se suman al ecosistema cultural</t>
  </si>
  <si>
    <t>#N/A</t>
  </si>
  <si>
    <t>En el período 2021-2023 se reestructura el Instituto Popular de Cultura</t>
  </si>
  <si>
    <t>Reestructuración administrativa, académica y pedagógica del Instituto Popular de Cultura operando</t>
  </si>
  <si>
    <t>En el período 2021-2023 segestiona y adecua la sede del Instituto Popular de Cultura</t>
  </si>
  <si>
    <t>Sede para el Instituto Popular de Cultura gestionada y adecuada</t>
  </si>
  <si>
    <t>53</t>
  </si>
  <si>
    <t>En el cuatrienio 2020-2023, EMCALI adelanta actividades de restauración ecológica en 120 hectáreas</t>
  </si>
  <si>
    <t>Hectáreas de recarga restauradas y conservadas en las cuencas abastecedoras de EMCALI</t>
  </si>
  <si>
    <t>En el periodo 2020 - 2023, se incrementan las áreas para la conservación en 1.850 Ha para la sostenibilidad de los servicios ecosistémicos</t>
  </si>
  <si>
    <t>Área para la gestión sostenible de las cuencas hidrográficas, a través de pago por servicios ambientales, restauración y protección de nacimientos, en conservación, con enfoque diferencial y de género</t>
  </si>
  <si>
    <t>En el periodo 2020 - 2023, se cuenta con diecinueve (19) humedales con Planes de Manejo Ambiental en ejecución</t>
  </si>
  <si>
    <t>Humedales con planes de manejo ambiental o planes de acción en ejecución</t>
  </si>
  <si>
    <t>En el periodo 2020 - 2023, se ha fortalecido en un 75% el Sistema Municipal de Áreas Protegidas – SIMAP</t>
  </si>
  <si>
    <t>Sistema Municipal de Áreas Protegidas – SIMAP, ampliado y fortalecido a través del incremento en áreas protegidas y la ejecución de los planes de majeo ambiental</t>
  </si>
  <si>
    <t>En el periodo 2020 - 2023, se ejecutan 25 obras e intervenciones para la descontaminación hídrica de las fuentes superficiales, en el marco de la recuperación del río Cauca</t>
  </si>
  <si>
    <t>Obras e intervenciones para la descontaminación hídrica de las fuentes superficiales, en el marco de la recuperación del río Cauca, ejecutadas</t>
  </si>
  <si>
    <t>En el periodo 2021 - 2023, se adecua ambiental y paisajísticamente en 70 Ha el Ecoparque Rio Pance como parte de la estructura ecológica distrital.</t>
  </si>
  <si>
    <t>Ecoparque Pance incluido en la estructura ecológica distrital y adecuado ambiental y paisajísticamente</t>
  </si>
  <si>
    <t>En el periodo 2020-2023 se implementa la cooperación técnica, organizativa y de acompañamiento en la reforestación de las cuencas abastecedoras de los acueductos rurales comunitarios</t>
  </si>
  <si>
    <t>Estrategia para la cooperación técnica, organizativa y de acompañamiento en la reforestación de las cuencas abastecedoras de los acueductos rurales comunitarios implementada</t>
  </si>
  <si>
    <t>En el periodo 2020 - 2023, se incrementan 100.000 árboles en el suelo urbano en el marco del Plan de Silvicultura Urbana (PSU).</t>
  </si>
  <si>
    <t>Renovación del arbolado urbano en el marco del Plan de Silvicultura Urbana (PSU), en ejecución</t>
  </si>
  <si>
    <t>En el periodo 2020 - 2023, se adecúan ambiental y paisajísticamente las zonas blandas de 12 canales de aguas lluvias</t>
  </si>
  <si>
    <t>Canales de aguas lluvias con zonas blandas adecuadas ambiental y paisajísticamente</t>
  </si>
  <si>
    <t>En el periodo 2020 - 2023, se diseñan y adecúan 1.200 Ha de cinco corredores ambientales urbanos</t>
  </si>
  <si>
    <t>Corredores ambientales urbanos de los ríos Cañaveralejo, Meléndez, Lili y Cali; y corredor ambiental rio Cauca, diseñados y adecuados</t>
  </si>
  <si>
    <t>En el periodo 2020 - 2023, se amplia el Vivero Distrital conectado a una red de diez (10) viveros.</t>
  </si>
  <si>
    <t>Vivero Distrital ampliado y conectado con red de viveros</t>
  </si>
  <si>
    <t>En el periodo 2020 - 2023, operan las dos instancias de participación y gobernanza SIGAC y CMDR</t>
  </si>
  <si>
    <t>Sistema de Gestión Ambiental Comunitario – SIGAC y Consejo Municipal de Desarrollo Rural – CMDR, operando</t>
  </si>
  <si>
    <t>En el periodo 2020 - 2023, se implementa una plataforma para contrarrestar la tenencia, comercialización ilegal y el maltrato de Fauna Silvestre y el control de especies exóticas introducidas, implementada.</t>
  </si>
  <si>
    <t>Plataforma para contrarrestar la tenencia, comercialización ilegal y el maltrato de fauna silvestre y el control de especies exóticas introducidas, implementada</t>
  </si>
  <si>
    <t>En el periodo 2020 - 2023, operan tres infraestructuras para la atención, valoración y rehabilitación de la Fauna Silvestre y la Flora</t>
  </si>
  <si>
    <t>Infraestructuras para la atención, valoración y rehabilitación de la fauna silvestre y la flora, operando</t>
  </si>
  <si>
    <t>En el periodo 2020 - 2023, se actualiza la Línea Eco como sistema integral de apoyo a la gestión ambiental, en el marco de la arquitectura empresarial.</t>
  </si>
  <si>
    <t>Línea Eco como sistema integral de apoyo a la gestión ambiental, en el marco de la arquitectura empresarial, actualizada</t>
  </si>
  <si>
    <t>En el período 2020-2023 se desmontan 2000 techos a la intemperie en zonas protegidas y no protegidas.</t>
  </si>
  <si>
    <t>Techos a la intemperie en zonas protegidas y no protegidas desmontados</t>
  </si>
  <si>
    <t>En el periodo 2020-2023 se avanzará en el cumplimiento del 88% con la norma técnica TS01 en 3 destinos turisticos</t>
  </si>
  <si>
    <t>Norma Técnica Sectorial de Turismo sostenible NTS TS 001-1 Implementada en Pance - Boulevard del Río y San Antonio</t>
  </si>
  <si>
    <t xml:space="preserve">En el periodo 2020 - 2023, operan 50 Colectivos ambientales de gestores de educación y cultura, co-creando procesos para la reconciliación ambiental y la conservación de la estructura ecológica, operando en redes.  </t>
  </si>
  <si>
    <t>Colectivos ambientales de gestores de educación y cultura, con enfoque diferencial y de género co-creando procesos para la reconciliación ambiental y la conservación de la estructura ecológica, operando en redes</t>
  </si>
  <si>
    <t xml:space="preserve">En el periodo 2021 - 2023, se diseñan e implementan dos herramientas para la gestión, uso eficiente y ahorro de agua, diseñadas y en implementación.  </t>
  </si>
  <si>
    <t>Herramientas para la gestión, uso eficiente y ahorro de agua, diseñadas y en implementación</t>
  </si>
  <si>
    <t>En el periodo 2020-2023 se implementa una (1) estrategia para la protección de la gestión integral y uso racional de agua potable</t>
  </si>
  <si>
    <t>Estrategia para la protección de la gestión integral y uso racional de agua potable implementada</t>
  </si>
  <si>
    <t>En el periodo 2021 - 2022, se adopta una Política Pública de Ética Interespecie y Protección Animal</t>
  </si>
  <si>
    <t>Política Pública de Ética Interespecie y Protección Animal, adoptada</t>
  </si>
  <si>
    <t xml:space="preserve"> En el periodo 2021 - 2022, se construye un Centro de Promoción del Bienestar Animal</t>
  </si>
  <si>
    <t>Centro de Promoción del Bienestar Animal Construido</t>
  </si>
  <si>
    <t>En el periodo 2021 - 2022, se  pone en operación tres (3) Centros Integrados de la Ruralidad.</t>
  </si>
  <si>
    <t>Centros Integrados de la Ruralidad, operando</t>
  </si>
  <si>
    <t xml:space="preserve">a Diciembre de 2021, se realiza el diagnostico registral al 9,3% faltante de los predios del Parque Nacional Farallones </t>
  </si>
  <si>
    <t>Diagnóstico registral de predios del Parque Nacional Natural Farallones realizado</t>
  </si>
  <si>
    <t>En 2022 se elabora un estudio económico para la inclusión de la zona rural de Cali en los Bonos de Carbono</t>
  </si>
  <si>
    <t>Estudio económico para la inclusión de la zona rural de Cali en los Bonos de Carbono elaborado</t>
  </si>
  <si>
    <t>En el periodo 2021-2023 se implementan el plan estratégico de de turismo, rural y de naturaleza (16 acciones)</t>
  </si>
  <si>
    <t>Plan estratégico de turismo rural y de naturaleza, adoptado e Implementado</t>
  </si>
  <si>
    <t xml:space="preserve">En el periodo 2020 - 2023, 14 Instituciones Educativas Rurales con acompañamiento para la resignificación del PIER desde un enfoque articulado con Educación ambiental  </t>
  </si>
  <si>
    <t>Instituciones educativas rurales con acompañamiento para la resignificación de sus PIER desde la seguridad alimentaria, la diversidad ambiental y relaciones productivas</t>
  </si>
  <si>
    <t>A diciembre de 2023 se  realiza mantenimiento rutinario de 250 km de vías rurales.</t>
  </si>
  <si>
    <t>Vías rurales con mantenimiento anual rutinario con inclusión social</t>
  </si>
  <si>
    <t>En el periodo 2020-2023, se logra la Política Pública de Educación Rural adoptada</t>
  </si>
  <si>
    <t>Política Pública de Educación Rural adoptada</t>
  </si>
  <si>
    <t>En el periodo 2020-2023, 1  Institución Educativa Rural cuenta con programa piloto de propuesta alimentaria alternativa</t>
  </si>
  <si>
    <t>Institución educativa rural con programa piloto de propuesta alimentaria alternativa</t>
  </si>
  <si>
    <t>En el periodo 2023 se construye y es puesta en operación una planta de aprovechamiento de residuos sólidos orgánicos</t>
  </si>
  <si>
    <t>Planta de aprovechamiento de residuos sólidos orgánicos construida y en operación</t>
  </si>
  <si>
    <t>En el periodo 2020-2023 se aplica tecnologías de aprovechamiento de residuos sólidos organicos a 150 grandes generadores (plazas de mercado e instituciones educativas públicas)</t>
  </si>
  <si>
    <t>Grandes generadores con tecnologías de aprovechamiento de residuos sólidos orgánicos aplicadas</t>
  </si>
  <si>
    <t>En el periodo 2022-2023 es puesta en operación dos (2) estaciones de clasificación y aprovechamiento de residuos sólidos inorgánicos</t>
  </si>
  <si>
    <t>Estaciones de clasificación y aprovechamiento de residuos sólidos inorgánicos operando</t>
  </si>
  <si>
    <t>En el periodo 2020-2023 se implementan rutas selectivas de residuos sólidos con inclusión de recicladores de oficio en 97 barrios del Municipio de Santiago de Cali</t>
  </si>
  <si>
    <t>Barrios con rutas selectivas de residuos sólidos con inclusión de recicladores de oficio implementadas</t>
  </si>
  <si>
    <t>En el periodo 2020-2023 se encuentra funcionando un sitio de recolección, transporte, aprovechamiento y disposición final para la gestión de residuos de construcción y demolición RCD.</t>
  </si>
  <si>
    <t>Sitio de recolección, transporte, transferencia, aprovechamiento y disposición final para la gestión de residuos de construcción y demolición RCD operando</t>
  </si>
  <si>
    <t>En el periodo 2020-2023 serán intervendios 200 espacios públicos impactados por el manejo inadecuado de residuos sólidos</t>
  </si>
  <si>
    <t>Espacios públicos impactados por el manejo inadecuado de residuos sólidos intervenidos</t>
  </si>
  <si>
    <t>En el periodo 2020-2023 serán tratados 168.000 m3 de lixiviados del antiguo Vertedero de Navarro</t>
  </si>
  <si>
    <t>Lixiviados del antiguo vertedero de Navarro tratados</t>
  </si>
  <si>
    <t>m3</t>
  </si>
  <si>
    <t>En el periodo 2020-2023 se realiza un monitoreo anual de calidad ambiental (estabilidad de la masa de residuos y calidad del aire) antiguo vertedero de Navarro</t>
  </si>
  <si>
    <t>Monitoreo anual de calidad ambiental (estabilidad de la masa de residuos y calidad del aire) del antiguo vertedero de Navarro</t>
  </si>
  <si>
    <t>Generadores de Residuos de Construcción y Demolición-RCD y Residuos Ordinarios, vinculados a un proceso de manejo eficiente y mejores prácticas en su gestión</t>
  </si>
  <si>
    <t>En el periodo 2020-2023 se elaboran 4 estudios para la planificación de la gestión integral de residuos sólidos, la prestación del servicio público de aseo y sus actividades complementarias</t>
  </si>
  <si>
    <t>Estudios para la planificación de la gestión integral de residuos sólidos, la prestación del servicio público de aseo y sus actividades complementarias elaborados</t>
  </si>
  <si>
    <t>En el periodo 2021-2023 se sensibilizan 250.000 personas en gestión de residuos sólidos con inclusión de recicladores de oficio</t>
  </si>
  <si>
    <t>Personas sensibilizadas en gestión de residuos sólidos con inclusión de recicladores de oficio</t>
  </si>
  <si>
    <t xml:space="preserve">  En el periodo 2021-2023 se implementa nuevo modelo de aseo</t>
  </si>
  <si>
    <t>Nuevo modelo de servicio de aseo, implementado</t>
  </si>
  <si>
    <t>En el periodo 2021-2023, se fortalecen 200 Empresas y emprendimientos en capacidades de Economía Circular</t>
  </si>
  <si>
    <t>Empresas y emprendimientos fortalecidos en capacidades para el fomento de la economía Circular</t>
  </si>
  <si>
    <t>En el peiodo 2020-2023, se diseña, se implementa y se certifica un Sistema de Gestión de Economía Circular "Cali Circular"</t>
  </si>
  <si>
    <t>Sistema de Gestión de economía circular diseñado, implementado y certificado</t>
  </si>
  <si>
    <t>En el periodo del 2020-2022, se elaboran 3 estudios de analisis economico para el aprovechamiento de residuos orgánicos, inorgánicos, RCD</t>
  </si>
  <si>
    <t>Estudios de Análisis Económico e Impacto para el aprovechamiento de residuos orgánicos, inorgánicos y RCD elaborado</t>
  </si>
  <si>
    <t>En el periodo 2020-2023,  se fortalecen el 100% de las asociaciones de recicladores de oficio en Economía Solidaria, en desarrollo empresarial y competitividad</t>
  </si>
  <si>
    <t>Asociaciones de recicladores de oficio de economía solidaria fortalecidas en desarrollo empresarial y competitividad</t>
  </si>
  <si>
    <t>En el periodo 2021-2023 se implementan 4 Estrategias para el fomento de la producción limpia y el consumo responsable</t>
  </si>
  <si>
    <t>Estrategias para el fomento de la producción limpia y el consumo responsable implementadas</t>
  </si>
  <si>
    <t>En el periodo 2021-2023 se formula e implementa un Plan para el fortalecimiento de Negocios Verdes</t>
  </si>
  <si>
    <t>Plan para el fortalecimiento de Negocios Verdes formulado e implementado</t>
  </si>
  <si>
    <t>En el periodo 2021-2023 se  fortalecen 70 productores agricolas locales fortalecidos en técnicas de producción sostenible, competitividad y asociatividad</t>
  </si>
  <si>
    <t>Productores agrícolas locales fortalecidos en técnicas de producción sostenible, competitividad y asociatividad</t>
  </si>
  <si>
    <t>En el periodo 2021-2023 se implementan en 30 entidades, programas de eficiencia energetica</t>
  </si>
  <si>
    <t>Entidades con programas de eficiencia energética implementados</t>
  </si>
  <si>
    <t>En el periodo 2020 - 2023, se orientan 85 empresas con cambios hacia patrones de producción y consumo sostenible</t>
  </si>
  <si>
    <t>Empresas con cambios hacia patrones de producción y consumo sostenible</t>
  </si>
  <si>
    <t xml:space="preserve">En el periodo 2020 - 2023, se registran, evalúan y promueven 80 negocios verdes </t>
  </si>
  <si>
    <t>Negocios verdes registrados, evaluados y promovidos</t>
  </si>
  <si>
    <t xml:space="preserve">En el periodo 2020 - 2023, 350 obras de desarrollo urbanístico y habitabilidad, aplican Buenas Prácticas Ambientales y de Construcción Sostenible </t>
  </si>
  <si>
    <t>Obras de desarrollo urbanístico y habitabilidad, aplicando buenas prácticas ambientales y de construcción sostenible</t>
  </si>
  <si>
    <t>En el periodo 2020 - 2023, se efectúa control con medidas de mitigación ambiental a 100 establecimientos con usos de alto impacto ambiental</t>
  </si>
  <si>
    <t>Establecimientos con usos de alto impacto ambiental de controlados con medidas de mitigación ambiental</t>
  </si>
  <si>
    <t>A Diciembre 2023 se ha creado el directorio verde de empresas de arenas y gravas</t>
  </si>
  <si>
    <t>Creación del directorio verde de empresas de arenas y gravas</t>
  </si>
  <si>
    <t>En el periodo 2021 - 2023, se beneficia a 300 mujeres con proyectos para la producción agroecológica y consumo responsables con enfoque diferencial y de género</t>
  </si>
  <si>
    <t>Mujeres beneficiadas con proyectos para la producción agroecológica y consumo responsables con enfoque diferencial y de género</t>
  </si>
  <si>
    <t>En el periodo 2020 - 2023, se ejecutan seis medidas de acción a  corto plazo del Plan Integral de Mitigación y Adaptación al Cambio Climático de Santiago de Cali</t>
  </si>
  <si>
    <t>Medidas de acción a corto plazo del Plan integral de gestión del Cambio Climático de Santiago de Cali, ejecutadas</t>
  </si>
  <si>
    <t>En el período 2020 - 2023 se adquieren 26 vehículos eléctricos en el parque automotor del Distrito de Santiago de Cali</t>
  </si>
  <si>
    <t>Vehículos eléctricos en el Distrito adquiridos</t>
  </si>
  <si>
    <t>En el periodo 2021-2023 se realizan 30.000 controles de emisiones a vehiculos en la ciudad de cali</t>
  </si>
  <si>
    <t>Vehículos con control y vigilancia de emisiones en zonas priorizadas por la autoridad ambiental realizados</t>
  </si>
  <si>
    <t>Entre el 2021 y el 2023, se adecúan mínimo 45 nuevas viviendas (Hogares Sostenibles) con Energía Solar Fotovoltaica en Cali (1 Kwp - Recursos EMCALI)</t>
  </si>
  <si>
    <t>Cantidad de hogares sostenibles con soluciones Solares Fotovoltaicas&lt;1 Kwp en Cali</t>
  </si>
  <si>
    <t>En el 2023, se construye 5.100 nuevas viviendas (Hogares Sostenibles) con Energía Solar Fotovoltaica en SDL (1,8 Kwp - Recursos OCAD y/o Otros)</t>
  </si>
  <si>
    <t>Cantidad de hogares sostenibles con soluciones solares fotovoltaicas =1 8 Kwp en SDL</t>
  </si>
  <si>
    <t>Entre el 2021 al 2023, c mínimo 20 Clientes Oficiales con Energía Solar Fotovoltaica en Cali</t>
  </si>
  <si>
    <t>Cantidad de clientes oficiales con soluciones solares fotovoltaicas &lt;1 Kwp en Cali</t>
  </si>
  <si>
    <t>En el cuatrienio 2020-2023, se adecúan mínimo 52 Clientes Particulares con Energía Solar Fotovoltaica en SDL</t>
  </si>
  <si>
    <t>Cantidad de clientes particulares con soluciones solares Fotovoltaicas en SDL</t>
  </si>
  <si>
    <t>Al 2022, se construye una Granja Solar, proyectada por EMCALI en SDL</t>
  </si>
  <si>
    <t>Cantidad de granjas solares construidas en SDL</t>
  </si>
  <si>
    <t>Entre el 2021 y 2023, se instalan 100 Transformadores de Distribución con Aceite Vegetal</t>
  </si>
  <si>
    <t>Cantidad de transformadores de distribución en aceite vegetal instalados en SDL</t>
  </si>
  <si>
    <t>Entre el 2021 y el 2023, se adquieren al menos 20 Vehículos eléctricos (VE) en EMCALI</t>
  </si>
  <si>
    <t>Cantidad de vehículos eléctricos (para la operación) en funcionamiento en EMCALI</t>
  </si>
  <si>
    <t>Entre el 2021 y el 2023, se habilitan al menos 4 Estaciones de Recarga para VE en SDL</t>
  </si>
  <si>
    <t>Cantidad de estaciones de recarga habilitadas para VE en SDL</t>
  </si>
  <si>
    <t>En cuatrenio 2020-2023, se conectan con la oficina virtual de EMCALI, 15.500 empresas</t>
  </si>
  <si>
    <t>Cantidad de usuarios (empresas y/o independientes) conectados con la oficina virtual</t>
  </si>
  <si>
    <t>Enel periodo 2020 -2021 se elabora estudio plan de incentivo al uso de vehiculos electricos e hibridos de servicio publico y particular en el Distrito de Cali</t>
  </si>
  <si>
    <t>Estudio de generación plan incentivos al uso de vehículos eléctricos e híbridos de servicio público y particular en el Distrito de Cali elaborado</t>
  </si>
  <si>
    <t>En el periodo 2021 - 2023, se ejecutan cuatro (4) proyectos  definidos en el Plan de Manejo Ambiental del Acuífero de Cali -PMAA</t>
  </si>
  <si>
    <t>Proyectos definidos en el Plan de Manejo Ambiental del Acuífero de Cali -PMAA, priorizados y ejecutados</t>
  </si>
  <si>
    <t>En el periodo 2021- 2022, se formulan, adoptan y ejecutan cuatro (4) Instrumentos de planificación (PORH) para garantizar calidad y cantidad de agua, para el sostenimiento de los ecosistemas acuáticos y los usos actuales y potenciales del agua.</t>
  </si>
  <si>
    <t>Instrumentos de planificación (PORH) para garantizar calidad y cantidad de agua, para el sostenimiento de los ecosistemas acuáticos y los usos actuales y potenciales del agua, formulados, adoptados y en ejecución</t>
  </si>
  <si>
    <t>Entre 2020-2023 se se construye y pone en marcha de un (1) piloto a escala real de sistema de Filtración en lecho de Rio.</t>
  </si>
  <si>
    <t>Avance piloto a escala real de sistema de filtración en lecho de río, construido y en funcionamiento, en PTAP Cauca</t>
  </si>
  <si>
    <t>Entre 2020-2023 se participara en Dos (2) áreas pilotos con esquemas diferenciados para la promoción de sistemas sostenibles de acueducto y alcantarillado</t>
  </si>
  <si>
    <t>Participación en dos (2) proyectos de impacto regional para la promoción de sistema sostenibles de abastecimiento de agua y saneamiento ambiental</t>
  </si>
  <si>
    <t>Entre 2020-2023 se adelanta el mantenimiento de los reservorios de la planta de tratamientode agua potable de Puerto Mallarino y su aislamiento</t>
  </si>
  <si>
    <t>Reservorio de la planta de tratamiento de agua potable de Puerto Mallarino mantenido y con aislamiento</t>
  </si>
  <si>
    <t>Al 2021, se construye un Anillo de Distribución de Energía Eléctrica a 115 Kv en SDL</t>
  </si>
  <si>
    <t>Anillo a 115 Kv construido y funcionando en SDL</t>
  </si>
  <si>
    <t>Al 2021, se construye la Nueva Subestación de Distribución de Energía Eléctrica a 115 Kv, denominada Ladera en SDL.</t>
  </si>
  <si>
    <t>Subestación de Energía Ladera construida y funcionando en SDL</t>
  </si>
  <si>
    <t>En el cuatrienio 2020-2023, c 200 Km de red de Media Tensión en SDL</t>
  </si>
  <si>
    <t>Kilómetros de red de media tensión construidos en SDL</t>
  </si>
  <si>
    <t>Km</t>
  </si>
  <si>
    <t>En el cuatrienio 2020-2023, se Instalan 122 equipos de maniobra en las redes de EMCALI</t>
  </si>
  <si>
    <t>Equipos de maniobra instalados en SDL</t>
  </si>
  <si>
    <t>En el cuatrienio 2020-2023, se Instalan 170,94 Km de Cable Semiaislado (Cable Ecológico) en las Redes de EMCALI</t>
  </si>
  <si>
    <t>Kilómetros Intervenidos con cable ecológico en SDL</t>
  </si>
  <si>
    <t>En el cuatrienio 2020-2023, se instalan 35.479 Nuevos Servicios provenientes del Programa de Reducción de Perdidas de Energía en SDL</t>
  </si>
  <si>
    <t>Nuevos servicios instalados por programa de reducción de pérdidas de energía en SDL</t>
  </si>
  <si>
    <t>Entre 2020-2023 se implementan dos (2) estrategias para disminuir contaminación por vertimientos líquidos</t>
  </si>
  <si>
    <t>Definir y ejecutar dos (2) estrategias de reducción de contaminación por vertimientos líquidos en el recurso hídrico</t>
  </si>
  <si>
    <t>En el periodo 2022 - 2023, se diseña e implementa una estrategia  interinstitucional para el manejo de agua residual en Asentamientos Humanos de Desarrollo Incompleto.</t>
  </si>
  <si>
    <t>Estrategia interinstitucional para el manejo de agua residual en asentamientos humanos de desarrollo incompleto, diseñada y en implementación</t>
  </si>
  <si>
    <t>Entre 2020-2023 se elaboran dos (2) estudios y Diseño PTAR -SUR</t>
  </si>
  <si>
    <t>Estudios y diseños de la Planta de Tratamiento de Aguas Residuales de Sur (PTAR-S) elaborados</t>
  </si>
  <si>
    <t>En el periodo 2020-2023 son construidos 12 sistemas de tratamiento de agua residual domestica (PTARD) en la zona rural</t>
  </si>
  <si>
    <t>Plantas de Tratamiento de Agua Residual Doméstica (PTARD) construidas en la zona rural</t>
  </si>
  <si>
    <t>En el periodo 2020-2023 se construyen 126 sistemas individuales de tratamiento de agua residual domestica (SITARD)</t>
  </si>
  <si>
    <t>Sistemas Individuales de Tratamiento de Agua Residual Doméstica (SITARD) construidas</t>
  </si>
  <si>
    <t>En el periodo 2021-2023 son mejoradas 17 plantas de tratamiento de agua residual domestica (PTARD) en la zona rural.</t>
  </si>
  <si>
    <t>Plantas de Tratamiento de Agua Residual Doméstica (PTARD) mejoradas en la zona rural</t>
  </si>
  <si>
    <t>En el periodo 2021-2023 son mejorados 100 sistemas individuales de tratamiento de agua residual domestica (SITARD)</t>
  </si>
  <si>
    <t>Sistemas Individuales de Tratamiento de Agua Residual Doméstica (SITARD) mejoradas</t>
  </si>
  <si>
    <t>Entre 2020-2023 se mejora el Sistema de tratamiento primario de la PTAR Cañaveralejo de la ciudad de Cali</t>
  </si>
  <si>
    <t>Sistema de Tratamiento Primario de la PTAR Cañaveralejo mejorado</t>
  </si>
  <si>
    <t>En el periodo 2020 - 2023, se implementan dos acciones del Programa de Aire Limpio.</t>
  </si>
  <si>
    <t>Acciones del Programa de Aire Limpio implementadas</t>
  </si>
  <si>
    <t>En el periodo 2020 - 2023, se actualiza, adopta y ejecuta el Plan de Mejoramiento de Ambiente Sonoro</t>
  </si>
  <si>
    <t>Plan de Mejora del Ambiente Sonoro, actualizado, adoptado y ejecutado</t>
  </si>
  <si>
    <t>En el periodo 2020-2023 se genera y recupera 384.404 m2 de Espacio Público Espacio Público asociado al SITM-MIO.</t>
  </si>
  <si>
    <t>Espacio público asociado al SITMMIO generado y recuperado</t>
  </si>
  <si>
    <t>A diciembre de 2023 se han construido 7 Soluciones Peatonales incluidos la zona urbana y rural</t>
  </si>
  <si>
    <t>Construcción de soluciones peatonales en zona urbana y rural</t>
  </si>
  <si>
    <t>A diciembre de 2023 se han realizado mantenimiento a 37 puentes peatonales en la zona urbana y rural.</t>
  </si>
  <si>
    <t>Mantenimiento de puentes peatonales de la zona urbana y rural</t>
  </si>
  <si>
    <t>A diciembre de 2023 se ha realizado mantenimiento de 28.900 m2 de la red peatonal de la zona urbana y rural.</t>
  </si>
  <si>
    <t>Mejoramiento de la red peatonal en la zona urbana y rural</t>
  </si>
  <si>
    <t>En el periodo 2020-2023 se implementa 8,8 km de Red de Ciclo-infraestructura (ciclo rutas integradas al SITM-MIO)</t>
  </si>
  <si>
    <t>Red de Ciclo-infraestructura (ciclo rutas integradas al SITM-MIO) implementadas</t>
  </si>
  <si>
    <t>En el periodo 2020-2023 se construye 31 Puntos de Ciclo-parqueaderos integrados al SITM-MIO.</t>
  </si>
  <si>
    <t>Cicloparquedaeros integrados al SITM-MIO construidos</t>
  </si>
  <si>
    <t>A diciembre de 2023 se han construido 81km de ciclo-infraestructura</t>
  </si>
  <si>
    <t>Kilómetros de ciclo-infraestructura construida</t>
  </si>
  <si>
    <t>A diciembre de 2023 se ha realizado mantenimiento de 2 km de ciclo infraestructura.</t>
  </si>
  <si>
    <t>Kilómetros de ciclo-infraestructura mantenida</t>
  </si>
  <si>
    <t>En el periodo 2021-2023 se implementan 20 km de cicloinfraestructura en el Distrito de Cali</t>
  </si>
  <si>
    <t>Kilómetros de ciclo infraestructura en calzada implementados</t>
  </si>
  <si>
    <t>En el periodo 2021-2023 , se instalan 161 puntos de ciclo - parqueaderos en el Distrito  de cali</t>
  </si>
  <si>
    <t>Puntos de Ciclo parqueaderos en la ciudad instalados</t>
  </si>
  <si>
    <t>En el período 2021-2023 se elaboran 3 estudios complementarios para la etapa de factibilidad del Tren de Cercanías</t>
  </si>
  <si>
    <t>Estudios Técnicos complementarios para el Tren de Cercanías elaborados</t>
  </si>
  <si>
    <t>Entre el 2021 y 2023 se adecua 22 km de corredores pre troncales del SITM - MIO, con Carriles preferenciales.</t>
  </si>
  <si>
    <t>km de corredores pre troncales del SITM - MIO, adecuados con Carriles preferenciales</t>
  </si>
  <si>
    <t>En el periodo 2020-2023 se construye 20,6 km Corredores troncales del SITM - MIO.</t>
  </si>
  <si>
    <t>km de Corredores troncales del SITM - MIO construidos</t>
  </si>
  <si>
    <t>A finalizar el 2022 circulan 1322  buses del SITM-MIO con baja contaminación en hora pico (promedio flota ejecutadal).</t>
  </si>
  <si>
    <t>Buses del SITM-MIO con baja contaminación en circulación en hora pico (promedio flota ejecutada)</t>
  </si>
  <si>
    <t>Entre el 2020 y 2023 se construyen 1,72 Terminales de cabecera del SITM-MIO.</t>
  </si>
  <si>
    <t>Terminales de cabecera del SITM- MIO construidas</t>
  </si>
  <si>
    <t>Entre el 2020 y 2023 se construyen 1,29 Terminales Intermedias del SITM MIO</t>
  </si>
  <si>
    <t>Terminales Intermedias del SITM MIO, construidas</t>
  </si>
  <si>
    <t>En el periodo 2021-2023  se contara con 28 Estaciones de parada en corredores troncales del SITM-MIO.</t>
  </si>
  <si>
    <t>Estaciones de parada en corredores troncales del SITM-MIO, construidas</t>
  </si>
  <si>
    <t>Entre el 2020 y 2023 se tendra 5 Patio Talleres del SITM MIO</t>
  </si>
  <si>
    <t>Patio Talleres del SITM MIO construidos</t>
  </si>
  <si>
    <t>En el periodo 2021-2023  se implementan 3  sistemas de servicio complementario integrados al SITM-MIO.</t>
  </si>
  <si>
    <t>Sistemas de servicio complementario intramunicipal (camperos y/o transporte público colectivo, sistema de bicicletas públicas alimentadoras) y supramunicipal integrados al SITM MIO</t>
  </si>
  <si>
    <t>Al 2023 se cuenta con el Estudio de prefactibilidad de la segunda línea del Sistema aéreo suspendido alimentador del MIO Cable.</t>
  </si>
  <si>
    <t>Estudio de prefactibilidad de la segunda línea del Sistema aéreo suspendido alimentador del MIO Cable, realizado</t>
  </si>
  <si>
    <t>A diciembre de 2023 se reportan 16 documentos de seguimiento a la ejecución de recursos FESDE</t>
  </si>
  <si>
    <t>Ejecución de recursos FESDE para la operación del Sistema de Transporte Masivo, reportado</t>
  </si>
  <si>
    <t>En el periodo 2020-2023 se implementa un Sistema inteligente de transporte en el SITM-MIO.</t>
  </si>
  <si>
    <t>Ejecución de recursos componente tecnológico, reportado al STIM</t>
  </si>
  <si>
    <t xml:space="preserve"> En el periodo 2020-2023 se implementan 4 Estrategias financieras y operativas de optimización del SITM-MIO. </t>
  </si>
  <si>
    <t>Estrategias financieras y operativas de optimización del SITM_MIO implementadas</t>
  </si>
  <si>
    <t>A diciembre de 2023 se han construido 6 intersecciones viales a desnivel.</t>
  </si>
  <si>
    <t>Intersecciones viales a desnivel construidas</t>
  </si>
  <si>
    <t>A diciembre de 2023 se han construido 6 intersecciones viales a nivel.</t>
  </si>
  <si>
    <t>Intersecciones viales a nivel construidas</t>
  </si>
  <si>
    <t>A diciembre de 2023 se han construido 24 km de vías y obras de drenaje.</t>
  </si>
  <si>
    <t>Vías y obras de drenaje en la zona urbana y rural construidas</t>
  </si>
  <si>
    <t>A diciembre de 2023 se ha realizado mejoramiento víal de 400 km de la zona urbana y rural.</t>
  </si>
  <si>
    <t>Vías con mantenimiento y rehabilitación eco sostenible</t>
  </si>
  <si>
    <t>A diciembre de 2023 se  realiza mantenimiento a 16 puentes vehiculares de la zona urbana y rural de Cali</t>
  </si>
  <si>
    <t>Puentes vehiculares en la zona urbana y rural mantenidos</t>
  </si>
  <si>
    <t>A diciembre de 2023  entrará en ejecucion  14  frentres de trabajo de las 21 Mega obras.</t>
  </si>
  <si>
    <t>Frentes de trabajo de las 21 Megaobras ejecutados mediante el sistema de contribución por valorización</t>
  </si>
  <si>
    <t>A diciembre de 2023 se  implementa el 100% del Sistema de Gestion de Infraesturctura Víal de Cali.</t>
  </si>
  <si>
    <t>Implementación del Sistema de gestión de Infraestructura Vial de Cali</t>
  </si>
  <si>
    <t>A diciembre de 2023 se han construido 4 km de vías de la prolongación Avenida Ciudad de Cali, entre la carrera 109 y Rio Jamundí.</t>
  </si>
  <si>
    <t>Construcción de vías de la prolongación Avenida Ciudad de Cali, entre la carrera 109 y Rio Jamundí</t>
  </si>
  <si>
    <t>En el periodo 2020-2023 se realiza anualmente el mantenimiento a la red semaforizada de cali</t>
  </si>
  <si>
    <t>Mantenimiento de la red semaforizada en Cali realizada</t>
  </si>
  <si>
    <t>En el periodo 2020-2023 se señalizan 5.198 puntos de red vial de Cali</t>
  </si>
  <si>
    <t>Puntos de la red vial del Distrito de Cali señalizados</t>
  </si>
  <si>
    <t>En el periodo 2020-2023 se realizan 4.000 operativos de control a vehiculos automotores</t>
  </si>
  <si>
    <t>Operativos en vía para el control de vehículos automotores realizados</t>
  </si>
  <si>
    <t>En 2022 se formula 1 plan de carga y logisitica para Cali.</t>
  </si>
  <si>
    <t>Plan especial de transporte de carga y logística para Cali formulado</t>
  </si>
  <si>
    <t>En el periodo 2021-2023 se implementan 49 acciones del plan de seguridd vial.</t>
  </si>
  <si>
    <t>Acciones del plan local de seguridad vial implementados</t>
  </si>
  <si>
    <t>En el periodo 2020-2023 se se mejora la Infraestructura física y tecnológica para una atención efectiva integral al usuario</t>
  </si>
  <si>
    <t>Infraestructura física y tecnológica para una atención efectiva integral al usuario realizada</t>
  </si>
  <si>
    <t>En el periodo 2020-2023 opera el Centro de Enseñanza Automovilística del Distrito de Cali</t>
  </si>
  <si>
    <t>Centro de enseñanza automovilística de Distrito de Cali operando</t>
  </si>
  <si>
    <t>En el periodo 2022-2023 se implementan 8 Zonas de Estacionamiento Regulado implementadas (ZER)</t>
  </si>
  <si>
    <t>Zonas Especiales de Estacionamiento Regulado - ZER implementadas</t>
  </si>
  <si>
    <t>En el periodo 2020-2023 se sensibilizan 590.000 actores de la movilidad</t>
  </si>
  <si>
    <t>Actores de la movilidad sensibilizados sobre la movilidad sostenible y segura</t>
  </si>
  <si>
    <t>En el periodo 2021-2023 se realizan 20 promociones de comportamientos y practicas seguras en Cali</t>
  </si>
  <si>
    <t>Promoción y pedagogía de comportamientos y prácticas seguras para la movilidad sustentable y sobre estrategias de regulación del tránsito realizadas</t>
  </si>
  <si>
    <t>En el periodo 2021-2023 se implementan 130 espacios de participacion e interaccion con actores viales.</t>
  </si>
  <si>
    <t>Espacios de participación e interacción con los diversos actores viales y comunidad del Municipio de Cali implementados</t>
  </si>
  <si>
    <t>A diciembre de 2023 se formulan 12 planes especiales zonales de gestión del estacionamiento</t>
  </si>
  <si>
    <t>Planes especiales zonales de gestión del estacionamiento formulados</t>
  </si>
  <si>
    <t>En el periodo 2020-2023 se realizan 12.248 verificaciones de Riesgos por Fenómenos de Origen Tecnológico, Socio-natural, Natural y Antrópico, realizadas</t>
  </si>
  <si>
    <t>Verificaciones de Riesgos por Fenómenos de Origen Tecnológico, Socio-natural, Natural y Antrópico, realizadas Fenómenos de Origen Tecnológico, Socio-natural, Natural y Antrópico, realizadas</t>
  </si>
  <si>
    <t>Secretaría de Gestión del Riesgo Emergencias y Desastres</t>
  </si>
  <si>
    <t>En el periodo 2021-2023 se diseña e implementa el Sistema integral de información de la gestión del riesgo bajo Arquitectura Empresarial</t>
  </si>
  <si>
    <t>Sistema integral de información de la gestión del riesgo, diseñado e implementado bajo Arquitectura empresarial</t>
  </si>
  <si>
    <t>En el período 2021-2023 se mantiene ajustado el Plan de Gestión del Riesgo de Desastres de Santiago de Cali</t>
  </si>
  <si>
    <t>Plan de Gestión del Riesgo de Desastres de Santiago de Cali, Ajustado</t>
  </si>
  <si>
    <t>En el período 2020-2023 se construye el Centro Integral para la Gestión del Riesgo de Emergencias y Desastres</t>
  </si>
  <si>
    <t>Centro Integral para la Gestión del Riesgo de Emergencias y Desastres, construido</t>
  </si>
  <si>
    <t>En el periodo 2020 - 2023, se fortalecen y operan dos redes para la vigilancia e identificación de amenazas socio naturales generadoras de riesgo.</t>
  </si>
  <si>
    <t>Redes para la vigilancia e identificación de amenazas socio naturales generadoras de riesgo, fortalecidas y en funcionamiento</t>
  </si>
  <si>
    <t>En el período 2021-2023 se elabora la evaluación del riesgo sísmico para todo el suelo urbano del municipio</t>
  </si>
  <si>
    <t>Evaluación del riesgo por sismos en el suelo urbano, elaborada</t>
  </si>
  <si>
    <t>A diciembre de 2023 se ajustan los estudios básicos y detallados sobre movimientos en masa con los requerimientos del Decreto 1807 de 2014</t>
  </si>
  <si>
    <t>Estudios básicos y detallados sobre movimientos en masa ajustados</t>
  </si>
  <si>
    <t>En el 2021, se elabora una evaluación riesgo por inundaciones pluviales y fluviales de la comuna 22, área de expansión urbana, corredor Cali- Jamundí y área suburbana de Pance</t>
  </si>
  <si>
    <t>Evaluación de riesgo por inundaciones pluviales y fluviales de la comuna 22, área de expansión urbana, corredor Cali- Jamundí y área suburbana de Pance, elaborada</t>
  </si>
  <si>
    <t>En el período 2021-2023 se restituye el espacio público por el desmonte de 768 techos en la zona del Jarillón y Lagunas con procesos de concertación y garantía de derechos</t>
  </si>
  <si>
    <t>Restitución de espacio público por desmonte de techos en Jarillón y Lagunas, con procesos de concertación y garantía de derechos</t>
  </si>
  <si>
    <t>En el periodo 2020 2023 se asignan 3600 subsidios de vivienda de interés social modalidad arrendamiento a hogares en proceso de reasentamiento</t>
  </si>
  <si>
    <t>Hogares con subsidios municipal de vivienda de interés social, modalidad arrendamiento proceso reasentamiento</t>
  </si>
  <si>
    <t>A diciembre de 2023 se han construido 640 m3 de obras de estabilización y contención de la zona urbana y rural.</t>
  </si>
  <si>
    <t>Construcción de obras de estabilización y contención en la zona urbana y rural de Cali</t>
  </si>
  <si>
    <t>A diciembre de 2023, se aumenta al 90% los servicios de urgencias y ambulancias seguros en la respuesta a urgencias, emergencias y desastres</t>
  </si>
  <si>
    <t>Servicios de urgencias y ambulancias seguros en la respuesta a urgencias emergencias y desastres</t>
  </si>
  <si>
    <t>En el periodo 2020 - 2023, se diseñan y ejecutan 20 obras e intervenciones para la reducción del riesgo por amenaza natural y socio natural, en el área urbana y periurbana.</t>
  </si>
  <si>
    <t>Obras e intervenciones para la reducción de riesgos por inundaciones fluviales y pluviales, movimientos en masa y avenidas torrenciales diseñadas y ejecutadas</t>
  </si>
  <si>
    <t>En el periodo 2021 - 2023, se implementan tres pilotos de Sistemas Urbanos de Drenaje Sostenible (SUDS) y Soluciones Basadas en la Naturaleza  (SBN), con la generación de los lineamientos y determinantes ambientales en el manejo de escorrentías</t>
  </si>
  <si>
    <t>Pilotos de Sistemas Urbanos de Drenaje Sostenible (SUDS) y Soluciones Basadas en la Naturaleza (SBN) implementados con la generación de los lineamientos y determinantes ambientales en el manejo de escorrentías</t>
  </si>
  <si>
    <t>En el periodo 2020 - 2023, se estabilizan 3.000 M2 de terrenos que presentan condiciones de riesgo mitigable</t>
  </si>
  <si>
    <t>Área de asentamientos humanos en riesgo mitigable por movimientos en masa estabilizada</t>
  </si>
  <si>
    <t>En el período 2020-2023 se fortalecen 6,720 personas en el Conocimiento de las Buenas Prácticas para la Gestión del Riesgo</t>
  </si>
  <si>
    <t>Personas fortalecidas en el conocimiento de las buenas prácticas para la gestión del riesgo</t>
  </si>
  <si>
    <t xml:space="preserve">En el periodo 2020-2023 se reasientan 3.825 hogares localizados en zonas de riesgo no mitigable por inundaciones en zonas urbanas y rurales </t>
  </si>
  <si>
    <t>Hogares localizados en zonas de riesgo no mitigable por inundaciones reasentados en zonas urbanas y rurales con procesos de concertación y garantía de derechos</t>
  </si>
  <si>
    <t xml:space="preserve">En el periodo 2020-2023 se fortalecen en gestión del riesgo 300 guardianes del jarillón </t>
  </si>
  <si>
    <t>Guardianes del Jarillón fortalecidos en competencias de Gestión del Riesgo</t>
  </si>
  <si>
    <t>A diciembre de 2023 se ha realizado demolición de 2.317 techos afectados por asentamientos. Proyecto  Plan Jarillón.</t>
  </si>
  <si>
    <t>Demoliciones de techos de áreas afectadas por asentamientos de desarrollo incompleto del Proyecto Plan Jarillón, realizadas con procesos de concertación y garantía de derechos</t>
  </si>
  <si>
    <t>En el período 2021-2023 se cierran 22 bocaminas activas ilegales</t>
  </si>
  <si>
    <t>Bocaminas activas ilegales cerradas</t>
  </si>
  <si>
    <t>En el periodo 2020 2023 se adquieren 57 Predios con títulos justificativo de dominio en zonas de riesgo no mitigable por inundaciones</t>
  </si>
  <si>
    <t>Adquisición de predios con títulos justificativo de dominio en zonas de riesgo no mitigable por inundaciones</t>
  </si>
  <si>
    <t>A diciembre de 2023  se reasientan 400 hogares  en viviendas productivas rurales</t>
  </si>
  <si>
    <t>Hogares reasentados en viviendas productivas rurales, con procesos de concertación y garantía de derechos</t>
  </si>
  <si>
    <t>En el periodo 2020-2023  se formulan planes de reasentamiento para 539 hogares pertenecientes a población ubicada en zonas en riesgo no mitigable</t>
  </si>
  <si>
    <t>Hogares con planes de reasentamiento para hogares localizados en zonas de riesgo no mitigables formulados con procesos de concertación y garantía de derechos</t>
  </si>
  <si>
    <t>Entre 2020-2023 se adecúa la Fase III de Laguna del Pondeja</t>
  </si>
  <si>
    <t>Obras Fase III para la recuperación de la Laguna del Pondaje, terminadas</t>
  </si>
  <si>
    <t>En el periodo 2020-2022 se construyen y/o compran 2011 Viviendas de Interés prioritario para el reasentamiento de hogares del proyecto del Plan Jarillón de Cali</t>
  </si>
  <si>
    <t>Viviendas de interés prioritario construidas y/o compradas para el reasentamiento de hogares del proyecto Plan Jarillón de Cali</t>
  </si>
  <si>
    <t>En el periodo 2020-2022 se realizan obras de reforzamiento en 13,0 kilómetros del Jarillón del Río Cauca</t>
  </si>
  <si>
    <t>Obras de reforzamiento del Jarillón de Río Cauca</t>
  </si>
  <si>
    <t>En el cuatrenio 2020-2023, se implementa el Centro de Monitoreo y Gestión Integrado de Alertas Tempranas</t>
  </si>
  <si>
    <t>Centro de Monitoreo y Gestión Integrado de Alertas Tempranas, implementado en EMCALI</t>
  </si>
  <si>
    <t>En el año 2021 se elaborará el Plan de gestión social para el proyecto Plan Jarillón del Río Cauca y obras complementarias</t>
  </si>
  <si>
    <t>Plan de gestión social para el proyecto Plan Jarillón del Río Cauca y obras complementarias, implementado</t>
  </si>
  <si>
    <t>En el período 2020-2023 se articulan y fortalecen los 4 Equipos de Primera Respuesta del Consejo Municipal de Gestión del Riesgo</t>
  </si>
  <si>
    <t>Equipos de Primera Respuesta del Consejo Municipal de Gestión del Riesgo, articulados y fortalecidos</t>
  </si>
  <si>
    <t>En el período 2020-2023 se mantiene actualizada la Estrategia de Respuesta a Emergencias</t>
  </si>
  <si>
    <t>Estrategia de Respuesta a Emergencias, actualizada</t>
  </si>
  <si>
    <t>En el periodo 2020-2023 se integra el Sistema de Alertas Tempranas  bajo Arquitectura Empresarial</t>
  </si>
  <si>
    <t>Sistema de Alertas Tempranas Integrado bajo arquitectura empresarial</t>
  </si>
  <si>
    <t>54</t>
  </si>
  <si>
    <t>Durante el periodo 2020-2023, se elaboran 5 documentos de rediseño institucional acorde a la categoría Cali Distrito Especial en la Alcaldía de Santiago de Cali.</t>
  </si>
  <si>
    <t>Documentos técnicos de rediseño institucional acorde con la categoría Cali Distrito Especial, elaborados</t>
  </si>
  <si>
    <t>A diciembre de 2020 se revisa y adopta el modelo de división político administrativo del Distrito Especial de Santiago de Cali en localidades</t>
  </si>
  <si>
    <t>Modelo de división políticoadministrativa del Distrito Especial revisado y adoptado</t>
  </si>
  <si>
    <t xml:space="preserve">En el período 2020-2023 se actualiza en un 50% la información de Bienes Inmuebles propiedad del Distrito  </t>
  </si>
  <si>
    <t>Inventario de Bienes Inmuebles actualizado</t>
  </si>
  <si>
    <t>Durante el periodo de 2021-2023 se elabora la formulación de 6 y la divulgación de 4 de los instrumentos de planificación complementaria del Plan Ordenamiento Territorial</t>
  </si>
  <si>
    <t>Instrumentos de planificación complementaria del plan de ordenamiento territorial, formulados y divulgados</t>
  </si>
  <si>
    <t>Durante el periodo de 2020-2021 se elaboran 5 documentos para la revisión y ajuste del Plan de Ordenamiento Territorial</t>
  </si>
  <si>
    <t>Documentos de revisión y ajuste del POT elaborados</t>
  </si>
  <si>
    <t>Durante el periodo de 2020-2021 se formulan (2) y adoptan (11) las unidades de planificación urbana y rural</t>
  </si>
  <si>
    <t>Unidades de planificación urbana y rural formuladas y adoptadas</t>
  </si>
  <si>
    <t>Durante el perioro 2020 a 2023 se elaboran 4 estudios complementarios del Plan de Ordenamiento Territorial</t>
  </si>
  <si>
    <t>Estudios complementarios del Plan de Ordenamiento Territorial elaborados</t>
  </si>
  <si>
    <t>En el 2022, se elabora un estudio para la estructuración y creación de autoridad ambiental distrital</t>
  </si>
  <si>
    <t>Estudio para la estructuración y creación de autoridad ambiental distrital, elaborado</t>
  </si>
  <si>
    <t>En el período 2020 - 2021, se ajusta y adopta el Sistema Distrital de Planeación</t>
  </si>
  <si>
    <t>Sistema Distrital de Planeación, ajustado y adoptado</t>
  </si>
  <si>
    <t xml:space="preserve">A diciembre 2023, se certifica el 100% de las competencias distritales en salud </t>
  </si>
  <si>
    <t>Competencias Distritales en salud certificadas</t>
  </si>
  <si>
    <t>En 2022, se formula el plan prospectivo de Cali como Distrito Especial</t>
  </si>
  <si>
    <t>Formular plan prospectivo de Cali como Distrito Especial</t>
  </si>
  <si>
    <t>En el periodo 2020-2023 se realizan 25 semilleros itinerantes de Desarrollo Territorial Participativo</t>
  </si>
  <si>
    <t>Semilleros itinerantes de Desarrollo Distrital participativo, realizados</t>
  </si>
  <si>
    <t>En el período 2020-2023 se implementa un modelo de agencia de cooperación técnica</t>
  </si>
  <si>
    <t>Modelo de Agencia de Cooperación Técnica implementada</t>
  </si>
  <si>
    <t>Secretaría de Gobierno</t>
  </si>
  <si>
    <t>En el periodo 2022-2023 se proponen 10 proyectos de Cooperación Financiera y/o Técnica en Proyectos de Interés de la Administración Pública</t>
  </si>
  <si>
    <t>Proyectos Propuestos de Cooperación Financiera y/o Técnica en Proyectos de Interés de la Administración Pública</t>
  </si>
  <si>
    <t>En el periodo 2022-2023 se realizan 3 Alianzas, coordinaciones y/o esquemas asociativos suscritos</t>
  </si>
  <si>
    <t>Alianzas, y/o coordinaciones suscritos</t>
  </si>
  <si>
    <t>En 2021 se elabora 1 estudio complementario para la implementación de la Autoridad Regional de Transporte</t>
  </si>
  <si>
    <t>Estudio complementario para la implementación de la autoridad regional de transporte – ART y ente gestor del tren de cercanías, elaborados</t>
  </si>
  <si>
    <t>En el periodo 2020-2023 se implementa un modelo de laboratorio, diseñado con organismos, academia y sociedad civil</t>
  </si>
  <si>
    <t>Modelo de laboratorio, diseñado con organismos, academia y sociedad civil</t>
  </si>
  <si>
    <t>En el periodo 2022-2023 se realizan 5 Iniciativas cocreadas frente a problemáticas priorizadas</t>
  </si>
  <si>
    <t>Iniciativas frente a problemáticas priorizadas, co-creadas</t>
  </si>
  <si>
    <t>En el periodo 2022-2023 se realizan 5 iniciativas colaborativas para realizar seguimiento a problemas específicos</t>
  </si>
  <si>
    <t>Iniciativas colaborativas para seguimiento a problemas específicos, realizadas</t>
  </si>
  <si>
    <t>Durante el periodo 2020-2023, se actualizan 4 instrumentos de gestión y control en la Alcaldía de Santiago de Cali.</t>
  </si>
  <si>
    <t>Instrumentos de gestión y control actualizados</t>
  </si>
  <si>
    <t>En el periodo 2020 - 2023 se implementa el servicio del deporte y la recreación bajo le modelo integrado de planeación y gestión</t>
  </si>
  <si>
    <t>Servicio del deporte, recreación y actividad física ejecutado bajo las políticas institucionales vigentes</t>
  </si>
  <si>
    <t>En el período 2020-2023 se implementa el proceso de Gestión Cultural, bajo las políticas institucionales vigentes</t>
  </si>
  <si>
    <t>Implementación del proceso de Gestión Cultural, bajo las políticas institucionales vigentes</t>
  </si>
  <si>
    <t>En el periodo 2020-2023 se mejoran  en 46.7 % los Procesos institucionales de la secretaria de Seguridad y Justicia, conforme a los requerimientos de las políticas institucionales vigentes</t>
  </si>
  <si>
    <t>Procesos institucionales de la secretaria de Seguridad y Justicia mejorados, conforme a los requerimientos de las políticas institucionales vigentes</t>
  </si>
  <si>
    <t xml:space="preserve"> En el periodo 2020 - 2023, se mejoran 10 procesos institucionales de la autoridad ambiental, conforme a los requerimientos de las políticas institucionales y administrativas vigentes</t>
  </si>
  <si>
    <t>Procesos institucionales de la autoridad ambiental, conforme a los requerimientos de las políticas institucionales y administrativas vigentes mejorados</t>
  </si>
  <si>
    <t>Durante el periodo 2021-2023, se capacitan según plan de formación a 2.287 servidores públicos del Distrito de Santiago de Cali.</t>
  </si>
  <si>
    <t>Servidores públicos, capacitados según plan de formación</t>
  </si>
  <si>
    <t>En el período 2020 -2023, se sensibilizarán y hará seguimiento a 1600 Servidores públicos y contratistas para fomentar la cultura del Autocontrol.</t>
  </si>
  <si>
    <t>Servidores públicos sensibilizados en el fomento de la cultura del autocontrol</t>
  </si>
  <si>
    <t>Departamento Administrativo de Control Interno</t>
  </si>
  <si>
    <t>Durante el periodo 2020-2023, se interviene y mide el Clima y la cultura organizacional de la Alcaldía de Santiago de Cali</t>
  </si>
  <si>
    <t>Clima y la cultura organizacional, intervenido y medido,</t>
  </si>
  <si>
    <t>Durante el periodo 2020-2023, se implementan 4 fases del sistema de información para la Gestión del Conocimiento  en los 39 procesos de la Alcaldía de Santiago de Cali</t>
  </si>
  <si>
    <t>Fases del sistema de información, para la Gestión del Conocimiento en los 39 Procesos de la entidad, implementadas</t>
  </si>
  <si>
    <t xml:space="preserve">En el periodo 2020-2023 se orientan a 10616 servidores públicos de la Administración Central y ciudadanos del Municipio de Santiago de Cali en Código Disciplinario </t>
  </si>
  <si>
    <t>Servidores públicos y ciudadanos orientados en Código Disciplinario</t>
  </si>
  <si>
    <t>En el período 2020-2023 se pasa de 400 a 1.100 personas formadas de la administración pública en temas de perspectiva de género y enfoque diferencial.</t>
  </si>
  <si>
    <t>Personal de la Administración Pública con formación en perspectiva de género y enfoque diferencial</t>
  </si>
  <si>
    <t>Durante el periodo 2021-2023, se elaboran 35 diseños de puestos de trabajo personalizados para funcionarios en condición de discapacidad en la Alcaldía de Santiago de Cali</t>
  </si>
  <si>
    <t>Diseños de puestos de trabajo personalizados para funcionarios en condición de discapacidad elaborados</t>
  </si>
  <si>
    <t>En el período 2020 - 2023 se modifican 300 puestos de trabajo en Edificaciones de propiedad del Distrito de Santiago de Cali</t>
  </si>
  <si>
    <t>Puestos de trabajo modificados</t>
  </si>
  <si>
    <t>Durante el periodo 2020-2023, se estandariza el 50% de los niveles de modelación de los procesos de la Entidad bajo Arquitectura Empresarial (AE) en la Alcaldía de Santiago de Cali</t>
  </si>
  <si>
    <t>Niveles de modelación de los procesos de la Entidad bajo Arquitectura Empresarial (AE) estandarizados</t>
  </si>
  <si>
    <t>A 2023 se han modelado el 100% de los procedimientos de DATIC bajo BPM</t>
  </si>
  <si>
    <t>Procedimientos de DATIC modelados bajo BPM</t>
  </si>
  <si>
    <t>A 2023 se ha implementado el 50% de capacidades de Arquitectura empresarial en TI</t>
  </si>
  <si>
    <t>Capacidades de Arquitectura Empresarial en TI, implementado</t>
  </si>
  <si>
    <t>Durante el periodo 2020-2023, se cuenta con la formulación de 2 instrumentos de Arquitectura Empresarial de Planeación y Misionalidad en la Alcaldía de Santiago de Cali</t>
  </si>
  <si>
    <t>Instrumentos de Arquitectura Empresarial de Planeación y Misionalidad de la Entidad, formulados</t>
  </si>
  <si>
    <t>En el periodo 2020-2023 se implementa el modelo del sistema de compra publica responsable en el Municipio de Santiago de Cali.</t>
  </si>
  <si>
    <t>Modelo del sistema de compra pública responsable</t>
  </si>
  <si>
    <t>A 2023 se ha implementado el 100% del Modelo Integrado de Planeación y Gestión en DATIC</t>
  </si>
  <si>
    <t>Modelo Integrado de Planeación y Gestión implementado en DATIC</t>
  </si>
  <si>
    <t>Durante el periodo 2020-2023, se implementa el Modelo de Seguridad y Privacidad de la Información  en la Alcaldía de Santiago de Cali</t>
  </si>
  <si>
    <t>Fases del sistema de Seguridad y Privacidad de la Información, documentadas</t>
  </si>
  <si>
    <t>Durante el periodo 2021-2023, se diseña un Modelo de Teletrabajo en la Alcaldía de Santiago de Cali.</t>
  </si>
  <si>
    <t>Modelo de Teletrabajo, diseñado</t>
  </si>
  <si>
    <t>Durante el periodo 2020-2023, se actualiza en un 100% el Sistema de Gestion de Calidad de la entidad, bajo la norma NTC ISO 9001:2015 en la Alcaldía de Santiago de Cali.</t>
  </si>
  <si>
    <t>Sistema de Gestión de Calidad de la entidad, bajo la norma NTC ISO 9001:2015, actualizado</t>
  </si>
  <si>
    <t>En el periodo 2020-2023 se certifican 4 líneas de servicios del Proceso Desarrollo Económico bajo la ISO 9001:2015</t>
  </si>
  <si>
    <t>Líneas de servicios del Proceso Desarrollo Económico certificadas bajo la ISO 9001:2015</t>
  </si>
  <si>
    <t>En el periodo 2020-2023 el Proceso Servicios Públicos cuenta con la certificación de cuatro (4) líneas de servicios dcertificadas bajo la norma ISO 9001:2015</t>
  </si>
  <si>
    <t>Líneas de servicios del Proceso Servicios Públicos certificadas bajo la ISO 9001:2015</t>
  </si>
  <si>
    <t>En el periodo 2020-2023 se mantiene en un 100% la certificación del proceso de particiación ciudadana y gestión comunitaria del organismo</t>
  </si>
  <si>
    <t>Proceso de participación ciudadana y gestión comunitaria certificado</t>
  </si>
  <si>
    <t>En el período 2021-2023 se certifican 4 bibliotecas Públicas del proceso de Gestión Cultural bajo la norma Técnica de Gestión de Calidad ISO 9001:2015</t>
  </si>
  <si>
    <t>Bibliotecas Públicas del proceso de Gestión Cultural certificadas bajo la norma Técnica de Gestión de Calidad ISO 9001:2015</t>
  </si>
  <si>
    <t>En el período 2021-2023 se certifica una (1)  línea de servicio del proceso de Gestión de Paz y Cultura Ciudadana.</t>
  </si>
  <si>
    <t>Líneas de servicios certificadas del proceso Gestión de Paz y Cultura Ciudadana bajo la norma técnica de gestión de Calidad ISO 9001:2015</t>
  </si>
  <si>
    <t>En el periodo 2022-2023 se certifican 2 lineas del servicio del organismo</t>
  </si>
  <si>
    <t>Líneas del servicio del organismo certificadas bajo la NTC ISO 90012015</t>
  </si>
  <si>
    <t>En el periodo 2021-2023  se certifican bajo la iso 9001:2015 2 lineas de servicio</t>
  </si>
  <si>
    <t>Proceso servicio de vivienda social certificado bajo la ISO 9001:2015</t>
  </si>
  <si>
    <t>Durante el periodo 2020-2023, se elaboran y/o actualizan 7 instrumentos de Servicio al Ciudadano en la Alcaldía de Santiago de Cali.</t>
  </si>
  <si>
    <t>Instrumentos de servicio al ciudadano actualizados</t>
  </si>
  <si>
    <t>Durante el periodo 2020-2023, se implementan 100 Acciones de racionalización de trámites y servicios en la Alcaldía de Santiago de Cali</t>
  </si>
  <si>
    <t>Acciones de racionalización de trámites y servicios implementadas</t>
  </si>
  <si>
    <t>En el período 2020 - 2023 se mantienen en condiciones óptimas 4 Edificaciones de propiedad del Distrito de Santiago de Cali</t>
  </si>
  <si>
    <t>Edificaciones de propiedad del Distrito, mantenidas</t>
  </si>
  <si>
    <t>En el período 2020 - 2021 se actualiza el 100% del Inventario de Bienes Muebles del Distrito</t>
  </si>
  <si>
    <t>Inventario de Bienes Muebles del Distrito, actualizados</t>
  </si>
  <si>
    <t>En el período 2020 - 2023 se fortalece en un 6% el Plan Estratégico de Seguridad Víal en el Distrito</t>
  </si>
  <si>
    <t>Plan Estratégico de Seguridad vial fortalecido</t>
  </si>
  <si>
    <t>Durante el periodo 2020-2023, se digitalizan 15.300.560 imágenes de documentación con organización archivística en la Alcaldía de Santiago de Cali.</t>
  </si>
  <si>
    <t>Imágenes digitalizadas de documentación con organización archivística</t>
  </si>
  <si>
    <t>En el período 2020-2023, se sistematizan y organizan 11.400 expedientes del inventario de gestión documental de la Secretaría de Vivienda Social y Hábitat</t>
  </si>
  <si>
    <t>Sistema de Gestión Documental de la Secretaría de Vivienda Social y Hábitat con expedientes sistematizados y organizados</t>
  </si>
  <si>
    <t>Durante el periodo 2020-2023, se adquiere y adecua el Archivo general de Santiago de Cali</t>
  </si>
  <si>
    <t>Archivo Distrital de Alcaldía y Concejo de Santiago de Cali, adecuado</t>
  </si>
  <si>
    <t xml:space="preserve">En el periodo 2020-2023  se terminan 1.100  expedientes activos de los procesos disciplinarios  de vigencias anteriores </t>
  </si>
  <si>
    <t>Expedientes activos de los procesos disciplinarios de vigencias anteriores terminados</t>
  </si>
  <si>
    <t>En el periodo 2020-2023, se opera en un 100% el Modelo de Prevención del Daño Antijurídico</t>
  </si>
  <si>
    <t>Modelo de prevención del Daño Antijurídico operando</t>
  </si>
  <si>
    <t>Departamento Administrativo de Gestión Jurídica Pública</t>
  </si>
  <si>
    <t>En el periodo 2021-2023 se implementa el Modelo Integrado de Planeación y Gestión</t>
  </si>
  <si>
    <t>Proceso de gestión de tránsito y transporte implementado bajo las políticas institucionales vigentes</t>
  </si>
  <si>
    <t>En el periodo 2022-2023 se realiza una red de gestión de información y del conocimiento diseñado y operado</t>
  </si>
  <si>
    <t>Red de gestión de información y del conocimiento diseñado y operado</t>
  </si>
  <si>
    <t>En el periodo 2020-2023 se diseña y se pone en operación una Red de Gestión de Información y del conocimiento.</t>
  </si>
  <si>
    <t>Red de gestión de información y del conocimiento diseñado y operado al interior del organismo</t>
  </si>
  <si>
    <t>Durante el periodo 2021-2023, se normaliza el pasivo pensional de 2.972.108 a 2.853.223 lo que significaria una disminución de 118.885 en la Alcaldía de Santiago de Cali.</t>
  </si>
  <si>
    <t>Pasivo pensional normalizado</t>
  </si>
  <si>
    <t>Millones de pesos</t>
  </si>
  <si>
    <t>En el período 2020 - 2021, se difunden los 37 Planes de Desarrollo Territoriales y el Plan de Desarrollo Distrital</t>
  </si>
  <si>
    <t>Planes de Desarrollo divulgados</t>
  </si>
  <si>
    <t>En el período 2020 - 2023, se realiza el seguimiento y evaluación a los 37 Planes de Desarrollo Territoriales y al Plan de Desarrollo Distrital</t>
  </si>
  <si>
    <t>Planes de Desarrollo de nivel territorial y distrital con seguimiento y evaluación</t>
  </si>
  <si>
    <t>En el período 2021 - 2023, se evalúan 3 políticas públicas</t>
  </si>
  <si>
    <t>Políticas públicas, evaluadas</t>
  </si>
  <si>
    <t>En el periodo 2020 -2023 se atiende al menos el 95 por ciento de las solicitudes de encuestas recibidas</t>
  </si>
  <si>
    <t>Solicitudes de encuesta Sisbén, atendidas</t>
  </si>
  <si>
    <t>En el período 2020 - 2023, se aumenta en 32 las OO.EE en el archivo municipal de datos AMDA</t>
  </si>
  <si>
    <t>Archivo Municipal de Datos, actualizado</t>
  </si>
  <si>
    <t>En el período 2020 - 2023, se mantiene actualizado en 100% el Sistema de Indicadores Sociales</t>
  </si>
  <si>
    <t>Sistema de Indicadores Sociales actualizado</t>
  </si>
  <si>
    <t>En el período 2020- 2023, se publican anualmente al menos tres documentos con estadísticas básicas en el Municipio</t>
  </si>
  <si>
    <t>Documentos con estadísticas básicas del Distrito, publicados</t>
  </si>
  <si>
    <t>En el período 2020 - 2023, se mantiene actualizada en 100% la Base de datos de estratificación</t>
  </si>
  <si>
    <t>Base de datos de Estratificación urbana y rural actualizada</t>
  </si>
  <si>
    <t>En el periodo 2020-2023 se mantiene actualizada en 100% la Nomenclatura de Santiago de Cali</t>
  </si>
  <si>
    <t>Registros de la base de datos de Nomenclatura de Cali actualizados</t>
  </si>
  <si>
    <t>A diciembre de 2023 hay disponible 300 Servicios Web Geográficos y 200 Productos de Información Geográfica en la plataforma tecnológica de la Infraestructura de Datos Espaciales de Santiago de Cali – IDESC</t>
  </si>
  <si>
    <t>Servicios Web Geográficos y productos de información geográfica en la plataforma tecnológica de la Infraestructura de Datos Espaciales de Santiago de Cali – IDESC disponibles</t>
  </si>
  <si>
    <t>En el periodo 2020-2023 se opera el sistema de Información geográfico para el Turismo</t>
  </si>
  <si>
    <t>Sistema de Información geográfico para el Turismo, operando</t>
  </si>
  <si>
    <t>En el periodo 2020-2023 se elaboran 8 estudios del sector turístico por el observatorio turistico</t>
  </si>
  <si>
    <t>Estudios del sector turismo, realizados</t>
  </si>
  <si>
    <t>En 2022 se aplica encuesta multipropósito de empleo y calidad de vida para Cali</t>
  </si>
  <si>
    <t>Encuesta multipropósito de empleo (formal e informal) y calidad de vida para Cali, aplicada</t>
  </si>
  <si>
    <t xml:space="preserve">En el periodo 2020-2023 se publican 8 estudios de investigación, sobre Economía Creativa, Circular y Digital </t>
  </si>
  <si>
    <t>Investigaciones sobre economía creativa, circular, digital y demás temas conexos al desarrollo del territorio, generadas y publicadas</t>
  </si>
  <si>
    <t>En el periodo 2020 - 2023, se actualiza y opera el Observatorio Ambiental, como un instrumento de reporte, seguimiento y generación de conocimiento para la gestión ambiental.</t>
  </si>
  <si>
    <t>Observatorio Ambiental, como un instrumento de reporte, seguimiento y generación de conocimiento para la gestión ambiental, actualizado y operando</t>
  </si>
  <si>
    <t>En el periodo 2020-2023 se realiza monitoreo y seguimiento a políticas públicas sociales.</t>
  </si>
  <si>
    <t>Políticas Públicas sociales con monitoreo y seguimiento</t>
  </si>
  <si>
    <t>En el periodo 2020 - 2023 se realizan 4 investigaciones del sector a través del observatorio del deporte y la recreación</t>
  </si>
  <si>
    <t>Investigaciones del sector deporte realizadas en la visión Cali 2036</t>
  </si>
  <si>
    <t>En el periodo 2020-2023 se realizan 4 Investigaciones de la Dinámica Inmobiliaria</t>
  </si>
  <si>
    <t>Investigaciones de la dinámica Inmobiliaria realizadas</t>
  </si>
  <si>
    <t>Departamento Administrativo de Hacienda</t>
  </si>
  <si>
    <t>En el periodo 2020-2023 se realizan 8 investigaciones en el marco del Observatorio vigilancia de la conducta oficial en temas de conducta del servidor público</t>
  </si>
  <si>
    <t>Investigaciones de la conducta oficial del servidor público, realizadas</t>
  </si>
  <si>
    <t xml:space="preserve">En el período 2020-2023 el observatorio de seguridad produce 12 investigaciones sobre los fenómenos que afectan la seguridad ciudadana y la convivencia </t>
  </si>
  <si>
    <t>Investigaciones producidas por el observatorio de seguridad</t>
  </si>
  <si>
    <t xml:space="preserve"> En el periodo 2020-2023 opera el Observatorio de Hacienda Publica Distrital</t>
  </si>
  <si>
    <t>Observatorio de Hacienda Pública Distrital operando</t>
  </si>
  <si>
    <t>En el2021, se estructura e implementa un Sistema de Información Geográfico -SIG para el manejo de  Sustancias Químicas y Residuos Peligrosos en el marco del COTSA, bajo el modelo de arquitectura empresarial.</t>
  </si>
  <si>
    <t>Sistema de Información Geográfico -SIG para el manejo de Sustancias Químicas y Residuos Peligrosos en el marco del COTSA, bajo el modelo de arquitectura empresarial, estructurado y en implementación</t>
  </si>
  <si>
    <t>En el periodo 2022-2023 se elaboran 10 estudios de mercado por clústeres, existentes en el municipio de Santiago de Cali</t>
  </si>
  <si>
    <t>Inteligencia de mercados -estudio de mercado por clústeres, existentes en el municipio de Santiago de Cali, elaborado</t>
  </si>
  <si>
    <t xml:space="preserve"> En el período 2021-2023 se realizan 3 Investigaciones cuantitativas y cualitativas en temas de paz, cultura ciudadana, respeto por la casa común y otros seres sintientes, derechos humanos y acuerdo de paz</t>
  </si>
  <si>
    <t>Investigaciones cuantitativa y cualitativa en temas de paz, cultura ciudadana, respeto por la casa común y otros seres sintientes, derechos humanos y acuerdo de paz realizadas</t>
  </si>
  <si>
    <t>En el periodo 2020-2023, se estructuraran 9 estudios de factibilidad de proyectos estrategicos del plan de desarrollo.</t>
  </si>
  <si>
    <t>Estudios de preinversión de proyectos estratégicos del plan de desarrollo elaborados</t>
  </si>
  <si>
    <t>En el periodo 2021-2023 se implementado el modelo de Big Data a 3 conjuntos de datos.</t>
  </si>
  <si>
    <t>Conjunto de datos con Modelo de Big Data implementado</t>
  </si>
  <si>
    <t>A 2023 se ha unificado un datacenter en la Alcaldia de Santiago de Cali</t>
  </si>
  <si>
    <t>Datacenter del Distrito Especial, unificado</t>
  </si>
  <si>
    <t>En el periodo 2020-2023 se implementa una herramiento virtual para la promoción de la participación ciudadana</t>
  </si>
  <si>
    <t>Herramienta virtual para la promoción de la participación ciudadana implementada</t>
  </si>
  <si>
    <t>A 2023 se ha formulado un (1) Modelo de inteligencia artificial</t>
  </si>
  <si>
    <t>Modelo de inteligencia artificial formulado</t>
  </si>
  <si>
    <t>A 2023 se ha implementado el 41% del Sistema de seguridad de la información</t>
  </si>
  <si>
    <t>Sistema de seguridad informática Implementado</t>
  </si>
  <si>
    <t>En el periodo 2020-2023 se mantiene el 100% de los puntos de atención con cultura del servicios orientado al ciudadano operando</t>
  </si>
  <si>
    <t>Puntos de atención con cultura del servicio orientado al ciudadano, operando</t>
  </si>
  <si>
    <t>En el periodo 2020-2023, el 20% de los procesos de la Secretaría de Educación de Santiago de Cali se encuentran automatizados en un sistema</t>
  </si>
  <si>
    <t>Sistema para la automatización de procesos del sector educativo, diseñado e implementado</t>
  </si>
  <si>
    <t xml:space="preserve">En el periodo 2020-2023, se implementa en un 100% el Modelo predictivo de fallos contra la entidad </t>
  </si>
  <si>
    <t>Modelo predictivo de fallos judiciales contra la entidad, implementado</t>
  </si>
  <si>
    <t>En el periodo 2020 - 2023 funciona 1 Centro de Gestión del Conocimiento y la Innovación en materia de seguridad y justicia.</t>
  </si>
  <si>
    <t>Centro de Gestión del Conocimiento y la Innovación en materia de seguridad y justicia funcionando</t>
  </si>
  <si>
    <t>A 2023 se ha renovado el 71% de la infraestructura de TI de la Alcaldía de Cali</t>
  </si>
  <si>
    <t>Infraestructura de TI de la Alcaldía y el Concejo Distrital, renovada</t>
  </si>
  <si>
    <t>A 2023 se ha implementado el 50% del Modelo de Arquitectura Empresarial del dominio de sistemas de información e infraestructura tecnologíca de la entidad</t>
  </si>
  <si>
    <t>Modelo de Arquitectura Empresarial del dominio de sistemas de información e infraestructura tecnológica de la entidad implementado</t>
  </si>
  <si>
    <t>A 2023 el 3,5% de los Sistemas de información activos de la entidad se encuentran interoperando</t>
  </si>
  <si>
    <t>Sistemas de información activos integrados e interoperando</t>
  </si>
  <si>
    <t>A 2023 el 10% de los Sistemas de Información de la entidad han sido modernizados</t>
  </si>
  <si>
    <t>Sistemas de Información de la entidad modernizados</t>
  </si>
  <si>
    <t>A 2023 existen 41 Trámites y servicios automatizados</t>
  </si>
  <si>
    <t>Trámites y servicios, automatizados</t>
  </si>
  <si>
    <t>En el periodo 2020-2023, se implementa en el 100% Instituciones Educativas Oficiales un sistema de matrícula en línea vía web</t>
  </si>
  <si>
    <t>Sistema de matrícula en línea vía web diseñado e implementado para las 92 Instituciones Educativas Oficiales</t>
  </si>
  <si>
    <t>A diciembre de 2023 se implementa un 75% de la Planoteca Digital de Planeación de una base de 22.500 planos inventariados</t>
  </si>
  <si>
    <t>Planoteca Digital del DAP actualizada</t>
  </si>
  <si>
    <t>A diciembre de 2023 se materializan 100 referentes físicos de la Red de Control Geodésico de Santiago de Cali</t>
  </si>
  <si>
    <t>Referentes físicos de la Red de Control Geodésico de Santiago de Cali materializados</t>
  </si>
  <si>
    <t>En el período 2021-2023 se implementa el sistema de información cultural y de gestión del patrimonio</t>
  </si>
  <si>
    <t>Sistema de información cultural y de gestión del patrimonio, operando</t>
  </si>
  <si>
    <t>A diciembre de 2023 se implentara un sistema de informacion de control urbanistico</t>
  </si>
  <si>
    <t>Sistema de información de control urbanístico implementado y mantenido</t>
  </si>
  <si>
    <t>En el periodo 2020 - 2023 se implementa un (1) sistema interactivo de reporte de quejas en línea de construcciones, antenas irreglamentarias y obras para el control del ordenamiento urbanístico en Cali</t>
  </si>
  <si>
    <t>Sistema interactivo de reporte de quejas en línea de construcciones, antenas irreglamentarias y obras, implementado</t>
  </si>
  <si>
    <t>En el periodo 2020-2023 se recuperan $800.282 millones de recursos de vigencias anteriores en proceso de cobro persuasivo y coactivo</t>
  </si>
  <si>
    <t>Recursos de vigencias anteriores en proceso de cobro persuasivo y coactivo recuperados</t>
  </si>
  <si>
    <t>Millones de Pesos</t>
  </si>
  <si>
    <t>A 2023 se  recaudan $5.122.917 millones correspondientes a los Ingresos de la vigencia actual de Impuesto Predial Unificado e Impuesto de Industria y Comercio y otros acumulados de las vigencias fiscales hasta el 2020.</t>
  </si>
  <si>
    <t>Ingresos de la vigencia actual de Impuesto Predial Unificado e Impuesto de Industria y Comercio y otros recaudados</t>
  </si>
  <si>
    <t xml:space="preserve"> En el periodo 2020-2023 se mejora  el nivel de cumplimiento de las obligaciones trubutarias del 72.5 al 80% de los contribuyentes del impuesto predial unificado, industria y comercio y otros</t>
  </si>
  <si>
    <t>Sostenibilidad de los niveles de cumplimiento de las obligaciones tributarias de Impuesto Predial Unificado e ICA en Santiago de Cali y otros</t>
  </si>
  <si>
    <t>En el periodo 2021-2022 se  realiza el Censo tributario en todas las comunas y corregimientos de Cali. En la vigencia fiscal 2021 se efectua el Censo Tributario Urbano y en el  año 2022 el Censo Tributario Rural.</t>
  </si>
  <si>
    <t>Censo Tributario realizado</t>
  </si>
  <si>
    <t>En 2021 se actualiza el 100% de los predios rurales</t>
  </si>
  <si>
    <t>Actualización Catastral Rural</t>
  </si>
  <si>
    <t xml:space="preserve"> En el periodo 2020-2023 se actualizan 429.055 predios por Conservaciòn Catastral. </t>
  </si>
  <si>
    <t>Predios actualizados por Conservación Catastral</t>
  </si>
  <si>
    <t>En el periodo 2020-2023 se implementa el software del  Sistema de Informaciòn  Catastral.</t>
  </si>
  <si>
    <t>Software del sistema de Información Catastral Implementado</t>
  </si>
  <si>
    <t xml:space="preserve">En el periodo 2020-2023 se  implementa el Catastro Multipropósito. </t>
  </si>
  <si>
    <t>Catastro Multipropósito Implementado</t>
  </si>
  <si>
    <t>En el periodo 2020-2023 se recupera el 10% de la cartera morosa de infracciones de transito</t>
  </si>
  <si>
    <t>Cartera morosa por infracciones de tránsito, recuperada</t>
  </si>
  <si>
    <t>En el periodo 2020 - 2023, se formula un proyecto de acuerdo municipal con incentivos tributarios para los hogares, negocios, inversionistas y desarrolladores del área de renovación urbana</t>
  </si>
  <si>
    <t>Proyecto de acuerdo municipal con incentivos tributarios para los hogares, negocios, inversionistas y desarrolladores del área de renovación urbana, formulado</t>
  </si>
  <si>
    <t>En el periodo 2020- 2023, se recupera cartera por $3298 millones de pesos, por creditos de vivienda VIP - VIS</t>
  </si>
  <si>
    <t>Cartera por crédito de vivienda VIP – VIS, recuperado</t>
  </si>
  <si>
    <t>En el periodo 2020-2023 se pone en funcionamiento el Sistema de Participación ciudadana</t>
  </si>
  <si>
    <t>Sistema de participación ciudadana, funcionando</t>
  </si>
  <si>
    <t>En el periodo 2020- 2023 40.000 personas pertenecientes a grupos de valor estaran fortelecidas en capacidades comunitarias</t>
  </si>
  <si>
    <t>Personas pertenecientes a grupos de valor con capacidades comunitarias fortalecidas</t>
  </si>
  <si>
    <t>En el periodo 2021-2023 se implementan 100 iniciativas lúdicas, académicas y comunitarias para la promoción de la participación ciudadana</t>
  </si>
  <si>
    <t>Iniciativas comunitarias para la promoción de la participación ciudadana, implementadas</t>
  </si>
  <si>
    <t>En el 2023 se formulan 37 planes de desarrollo de nivel territorial.</t>
  </si>
  <si>
    <t>Planes de desarrollo a nivel territorial, formulados</t>
  </si>
  <si>
    <t>En el periodo 2020-2023 se inspeccióna, vigila y controla en el cumplimiento de la norma comunal al 100% de los organismos comunales del territorio.</t>
  </si>
  <si>
    <t>Organismos comunales en el territorio Inspeccionados, Vigilados y Controlados en cumplimiento de la norma comunal</t>
  </si>
  <si>
    <t>En el periodo 2020-2023  la Estrategia de Resiliencia de  Santiago de Cali se encuentra funcionando en un 60%.</t>
  </si>
  <si>
    <t>Estrategia de Resiliencia en Territorios de Inclusión y Oportunidades de Santiago de Cali, funcionando</t>
  </si>
  <si>
    <t xml:space="preserve">En el periodo 2021-2023 se entregan 25 estimulos a propuestas, de organizaciones sociales y comunitarias, para la Transformación de Realidades Sociales en los territorios priorizados TIO´s. </t>
  </si>
  <si>
    <t>Estímulos a propuestas, de organizaciones sociales y comunitarias, para la transformación de realidades sociales en los territorios priorizados TIO´s, entregados</t>
  </si>
  <si>
    <t>En el período 2020-2023 se promueve el funcionamiento del Sistema Municipal de Cultura de Santigo de Cali, de acuerdo con lo establecido en la normatividad vigente</t>
  </si>
  <si>
    <t>Sistema Municipal de Cultura funcionando</t>
  </si>
  <si>
    <t>En el período 2020-2023 se vinculan doscientas (200) mujeres a procesos de formación política desde la perspectiva de género y diferencial.</t>
  </si>
  <si>
    <t>Mujeres de la zona rural y urbana vinculadas a procesos de formación política desde la perspectiva de género y diferencial</t>
  </si>
  <si>
    <t>En el periodo 2021-2023 opera una red de agentes institucionales con un plan específico para buen gobierno, abierto a la ciudadania</t>
  </si>
  <si>
    <t>Red de agentes institucionales con un plan específico para buen gobierno, abierto a la ciudadanía; operando</t>
  </si>
  <si>
    <t>En el periodo 2020-2023 se implementan 4 estrategias de Comunicación clara y transparente.</t>
  </si>
  <si>
    <t>Estrategia de Comunicación clara y transparente, implementada</t>
  </si>
  <si>
    <t>En el cuatrenio 2020-2023, se implementa una estrategia de fortalecimiento de las competencias para los usuarios de servicios públicos y TIC</t>
  </si>
  <si>
    <t>Estrategia de fortalecimiento de las competencias para los usuarios de servicios públicos y TIC</t>
  </si>
  <si>
    <t>Durante el periodo 2020-2023, se implementan 4 Estrategias de rendición de cuentas en la Alcaldía de Santiago de Cali</t>
  </si>
  <si>
    <t>Estrategia de rendición de cuentas implementada</t>
  </si>
  <si>
    <t>En el período 2020-2023 se formula, aprueba y socializa la política pública de cultura ciudadana</t>
  </si>
  <si>
    <t>Política Pública de Cultura Ciudadana formulada, aprobada y socializada</t>
  </si>
  <si>
    <t>En el Periodo 2020-2023 se implementa en un 100% las iniciativas del Plan de Acción para  el fomento y promoción a la libertad religiosa a partir de la participación ciudadana.</t>
  </si>
  <si>
    <t>Estrategia para el fomento y promoción del derecho a la libertad religiosa y la participación ciudadana, realizada</t>
  </si>
  <si>
    <t>En el período 2020-2023 se forman a 9.300 personas en cultura ciudadana para la paz, la convivencia y reconciliación</t>
  </si>
  <si>
    <t>Personas formadas en cultura ciudadana para la paz, la convivencia y la reconciliación</t>
  </si>
  <si>
    <t>En el período 2020-2023 se apoyan 241 Iniciativas institucionales y comunitarias en cultura ciudadana y construcción de paz</t>
  </si>
  <si>
    <t>Iniciativas institucionales y comunitarias en cultura ciudadana y promoción de nuevas normalidades apoyadas</t>
  </si>
  <si>
    <t xml:space="preserve">En el período 2021-2023 se apoyan y promueven 43 colectivos Urbanos y rurales de cultura ciudadana y construcción de Paz </t>
  </si>
  <si>
    <t>Colectivos Urbanos y rurales de cultura ciudadana y construcción de Paz apoyados y promovidos</t>
  </si>
  <si>
    <t>En el período 2021-2023 se implementan 12 Iniciativas institucionales de promoción a la caleñidad</t>
  </si>
  <si>
    <t>Iniciativas institucionales de promoción a la caleñidad implementadas</t>
  </si>
  <si>
    <t>En el período 2020-2023 se realizan 35 encuentros ciudadanos de sensibilización en temas de cultura ciudadana</t>
  </si>
  <si>
    <t>Encuentros ciudadanos de sensibilización en temas de cultura ciudadana realizados</t>
  </si>
  <si>
    <t>A 2023 contar con una política pública integral de libertad religiosa en Santiago de Cali que se encuentre formulada y adoptada por la Administración distrital</t>
  </si>
  <si>
    <t>Política pública integral de libertad religiosa, formulada y adoptada</t>
  </si>
  <si>
    <t>np</t>
  </si>
  <si>
    <t>En el periodo 2020 - 2023, se vinculan 1.500 Generadores de Residuos de Construcción y Demolición-RCD y Residuos Ordinarios, a un proceso de manejo eficiente y mejores prácticas en su gestión.</t>
  </si>
  <si>
    <t>Bienestar Social</t>
  </si>
  <si>
    <t>FIDUMIO</t>
  </si>
  <si>
    <t>Metro Cali S.A.</t>
  </si>
  <si>
    <t>Propacífico- Fondo Adaptación</t>
  </si>
  <si>
    <t>Plan de desarrollo del distrito de Santiago de Cali 2020 - 2023</t>
  </si>
  <si>
    <t>Evaluación de Eficacia Plan de Desarrollo</t>
  </si>
  <si>
    <t>51 Cali, Inteligente para la Vida</t>
  </si>
  <si>
    <t>52 Cali, Solidaria por la Vida</t>
  </si>
  <si>
    <t>53 Cali, Nuestra Casa Común</t>
  </si>
  <si>
    <t>54 Cali, Gobierno Incluyente</t>
  </si>
  <si>
    <t>Evaluación de eficacia por línea estratégica</t>
  </si>
  <si>
    <t>Dimensión /  línea</t>
  </si>
  <si>
    <t>5101 Territorio Inteligente</t>
  </si>
  <si>
    <t>5102 Economía Incluyente, Creativa y Clústeres Estratégicos</t>
  </si>
  <si>
    <t>5103 Posicionamiento Local en el Ámbito Internacional</t>
  </si>
  <si>
    <t>5104 Empleabilidad y Emprendimiento</t>
  </si>
  <si>
    <t>5105 Economía Solidaria y del Bien Colectivo</t>
  </si>
  <si>
    <t>5201 Distrito Reconciliado</t>
  </si>
  <si>
    <t>5202 Poblaciones Construyendo Territorio</t>
  </si>
  <si>
    <t>5203 Territorios para la Vida</t>
  </si>
  <si>
    <t>5204 Distrito Educador</t>
  </si>
  <si>
    <t>5205 Cali Corazón de las Culturas</t>
  </si>
  <si>
    <t>5301 Fortalecimiento y Gestión de los Socioecosistemas</t>
  </si>
  <si>
    <t>5302 Mitigación del Cambio Climático</t>
  </si>
  <si>
    <t>5303 Soporte Vital para el Desarrollo</t>
  </si>
  <si>
    <t>5304 Movilidad Multimodal Sustentable</t>
  </si>
  <si>
    <t>5305 Gestión del Riesgo</t>
  </si>
  <si>
    <t>5401 Transición hacia Distrito Especial</t>
  </si>
  <si>
    <t>5402 Gobierno Inteligente</t>
  </si>
  <si>
    <t>5403 Ciudadanía Activa y Gobernanza</t>
  </si>
  <si>
    <t>Evaluación de eficacia por programa</t>
  </si>
  <si>
    <t>Código programa</t>
  </si>
  <si>
    <t>Programa</t>
  </si>
  <si>
    <t>5101001</t>
  </si>
  <si>
    <t xml:space="preserve">Cali Inteligente </t>
  </si>
  <si>
    <t>5102001</t>
  </si>
  <si>
    <t xml:space="preserve">Territorios Creativos </t>
  </si>
  <si>
    <t>5102002</t>
  </si>
  <si>
    <t xml:space="preserve">Territorios Competitivos </t>
  </si>
  <si>
    <t>5103001</t>
  </si>
  <si>
    <t xml:space="preserve">Marca de Ciudad para un Distrito Especial </t>
  </si>
  <si>
    <t>5104001</t>
  </si>
  <si>
    <t xml:space="preserve">Empleabilidad con Enfoque Diferencial y de Género </t>
  </si>
  <si>
    <t>5104002</t>
  </si>
  <si>
    <t xml:space="preserve">Fortalecimiento al Ecosistema del Emprendimiento Empresarial y Social </t>
  </si>
  <si>
    <t>5105001</t>
  </si>
  <si>
    <t xml:space="preserve">Economía Solidaria, Colaborativa y Fondo de Oportunidades </t>
  </si>
  <si>
    <t>5105002</t>
  </si>
  <si>
    <t xml:space="preserve">Fortalecimiento a las Unidades Productivas Rurales y Mercados de Paz </t>
  </si>
  <si>
    <t>5105003</t>
  </si>
  <si>
    <t xml:space="preserve">Defensa del Consumidor </t>
  </si>
  <si>
    <t>5201001</t>
  </si>
  <si>
    <t xml:space="preserve">Derechos Humanos, Paz y Reconciliación  </t>
  </si>
  <si>
    <t>5201002</t>
  </si>
  <si>
    <t xml:space="preserve">Cali Distrito Previene las Violencias </t>
  </si>
  <si>
    <t>5201003</t>
  </si>
  <si>
    <t xml:space="preserve">Seguridad y Lucha Contra el Delito </t>
  </si>
  <si>
    <t>5201004</t>
  </si>
  <si>
    <t>Fortalecimiento de Sistemas Locales de Justicia y Penitenciarios</t>
  </si>
  <si>
    <t>5201005</t>
  </si>
  <si>
    <t>Atención Integral a las Víctimas del Conflicto</t>
  </si>
  <si>
    <t>5202001</t>
  </si>
  <si>
    <t xml:space="preserve">Cariños, Puro Corazón por la Primera Infancia </t>
  </si>
  <si>
    <t>5202002</t>
  </si>
  <si>
    <t xml:space="preserve">Promoción, Prevención y Garantías de los Derechos de los Niños, Niñas, Adolescentes y Familias </t>
  </si>
  <si>
    <t>5202003</t>
  </si>
  <si>
    <t>Cali Distrito Joven: Conectados con la Ciudadanía Juvenil</t>
  </si>
  <si>
    <t>5202004</t>
  </si>
  <si>
    <t>Personas Mayores Envejeciendo con Bienestar</t>
  </si>
  <si>
    <t>5202005</t>
  </si>
  <si>
    <t>Desarrollando Capacidades, Promoviendo Oportunidades a Población en Situación de Discapacidad</t>
  </si>
  <si>
    <t>5202006</t>
  </si>
  <si>
    <t xml:space="preserve">CaliAfro </t>
  </si>
  <si>
    <t>5202007</t>
  </si>
  <si>
    <t>Tejiendo Identidad, para el Buen Vivir de la Población y Comunidades Indígenas</t>
  </si>
  <si>
    <t>5202008</t>
  </si>
  <si>
    <t xml:space="preserve">Calidiversidad </t>
  </si>
  <si>
    <t>5202009</t>
  </si>
  <si>
    <t>Equidad Social</t>
  </si>
  <si>
    <t>5202010</t>
  </si>
  <si>
    <t xml:space="preserve">Prevención y Abordaje Integral del Fenómeno de Habitabilidad en Calle </t>
  </si>
  <si>
    <t>5202011</t>
  </si>
  <si>
    <t xml:space="preserve">Todas las Mujeres Todos los Derechos </t>
  </si>
  <si>
    <t>5203001</t>
  </si>
  <si>
    <t>Salud Pública Integral, Una Realidad en los Entornos de Vida Cotidianos</t>
  </si>
  <si>
    <t>5203002</t>
  </si>
  <si>
    <t>Servicios de Salud de Calidad en Redes Integrales, Un Desafío para Todos</t>
  </si>
  <si>
    <t>5203003</t>
  </si>
  <si>
    <t>Salud Ambiental Territorial</t>
  </si>
  <si>
    <t>5203004</t>
  </si>
  <si>
    <t xml:space="preserve">Seguridad y Soberanía Alimentaria </t>
  </si>
  <si>
    <t>5203005</t>
  </si>
  <si>
    <t>Dignificando la Vivienda</t>
  </si>
  <si>
    <t>5203006</t>
  </si>
  <si>
    <t xml:space="preserve">Mejoramiento Integral del Hábitat  </t>
  </si>
  <si>
    <t>5203007</t>
  </si>
  <si>
    <t>Espacio Público para la Integración SocioEcológica</t>
  </si>
  <si>
    <t>5203008</t>
  </si>
  <si>
    <t>Equipamientos para el Desarrollo y el Bienestar</t>
  </si>
  <si>
    <t>5203009</t>
  </si>
  <si>
    <t>Prestación de Servicios Públicos Domiciliarios</t>
  </si>
  <si>
    <t>5203010</t>
  </si>
  <si>
    <t xml:space="preserve">Deporte para el Desarrollo Social del Distrito Especial </t>
  </si>
  <si>
    <t>5204001</t>
  </si>
  <si>
    <t xml:space="preserve">La Escuela me acoge </t>
  </si>
  <si>
    <t>5204002</t>
  </si>
  <si>
    <t xml:space="preserve">La Educación Superior: Potencializando Saberes y Transformando Vidas  </t>
  </si>
  <si>
    <t>5204003</t>
  </si>
  <si>
    <t xml:space="preserve">Tejiendo Redes  </t>
  </si>
  <si>
    <t>5204004</t>
  </si>
  <si>
    <t xml:space="preserve">Construyendo un Distrito Lector </t>
  </si>
  <si>
    <t>5204005</t>
  </si>
  <si>
    <t>Gestión de la Educación</t>
  </si>
  <si>
    <t>5205001</t>
  </si>
  <si>
    <t xml:space="preserve">Salvaguarda y Protección del Patrimonio Cultural </t>
  </si>
  <si>
    <t>5205002</t>
  </si>
  <si>
    <t xml:space="preserve">Ecosistema Artístico </t>
  </si>
  <si>
    <t>5301001</t>
  </si>
  <si>
    <t xml:space="preserve">Conservación de las Cuencas Hidrográficas </t>
  </si>
  <si>
    <t>5301002</t>
  </si>
  <si>
    <t xml:space="preserve">Conectividad Ecológica y Recuperación de Coberturas Verdes </t>
  </si>
  <si>
    <t>5301003</t>
  </si>
  <si>
    <t xml:space="preserve">Gobernanza, Gobernabilidad y Cultura Ambiental </t>
  </si>
  <si>
    <t>5301004</t>
  </si>
  <si>
    <t xml:space="preserve">Ruralidad Sustentable </t>
  </si>
  <si>
    <t>5302001</t>
  </si>
  <si>
    <t xml:space="preserve">Gestión Integral de Residuos Sólidos </t>
  </si>
  <si>
    <t>5302002</t>
  </si>
  <si>
    <t xml:space="preserve">Ecosistema de Innovación “Cali Circular” </t>
  </si>
  <si>
    <t>5302003</t>
  </si>
  <si>
    <t xml:space="preserve">Producción y Consumo Responsable </t>
  </si>
  <si>
    <t>5302004</t>
  </si>
  <si>
    <t xml:space="preserve">Reducción de la Huella Ecológica de Santiago de Cali </t>
  </si>
  <si>
    <t>5303001</t>
  </si>
  <si>
    <t xml:space="preserve">Gestión del Agua </t>
  </si>
  <si>
    <t>5303002</t>
  </si>
  <si>
    <t xml:space="preserve">Soberanía Energética </t>
  </si>
  <si>
    <t>5303003</t>
  </si>
  <si>
    <t xml:space="preserve">Saneamiento Básico y Tratamiento de Aguas Residuales </t>
  </si>
  <si>
    <t>5303004</t>
  </si>
  <si>
    <t xml:space="preserve">Gestión de la calidad del aire y disminución y control del impacto sonoro  </t>
  </si>
  <si>
    <t>5304001</t>
  </si>
  <si>
    <t xml:space="preserve">Movilidad Peatonal </t>
  </si>
  <si>
    <t>5304002</t>
  </si>
  <si>
    <t xml:space="preserve">Movilidad en Bicicleta </t>
  </si>
  <si>
    <t>5304003</t>
  </si>
  <si>
    <t xml:space="preserve">Transporte Público de Pasajeros </t>
  </si>
  <si>
    <t>5304004</t>
  </si>
  <si>
    <t xml:space="preserve">Mejoramiento de la Infraestructura Vial </t>
  </si>
  <si>
    <t>5304005</t>
  </si>
  <si>
    <t xml:space="preserve">Regulación, Control y Gestión Inteligente del Tránsito </t>
  </si>
  <si>
    <t>5305001</t>
  </si>
  <si>
    <t xml:space="preserve">Conocimiento del Riesgo </t>
  </si>
  <si>
    <t>5305002</t>
  </si>
  <si>
    <t xml:space="preserve">Reducción del Riesgo </t>
  </si>
  <si>
    <t>5305003</t>
  </si>
  <si>
    <t xml:space="preserve">Manejo del Desastre </t>
  </si>
  <si>
    <t>5401001</t>
  </si>
  <si>
    <t xml:space="preserve">Implementación de Cali Distrito </t>
  </si>
  <si>
    <t>5401002</t>
  </si>
  <si>
    <t xml:space="preserve">Cooperación Técnica para el Desarrollo Distrital  </t>
  </si>
  <si>
    <t>5402001</t>
  </si>
  <si>
    <t>Fortalecimiento Institucional</t>
  </si>
  <si>
    <t>5402002</t>
  </si>
  <si>
    <t xml:space="preserve">Gestión de Información Estadística y Geográfica para la Evaluación de Resultados  </t>
  </si>
  <si>
    <t>5402003</t>
  </si>
  <si>
    <t xml:space="preserve">Sistema de la Información y la Infraestructura Tecnológica  </t>
  </si>
  <si>
    <t>5402004</t>
  </si>
  <si>
    <t>Gestión Financiera Eficiente</t>
  </si>
  <si>
    <t>5403001</t>
  </si>
  <si>
    <t>Ciudadanía Empoderada</t>
  </si>
  <si>
    <t>5403002</t>
  </si>
  <si>
    <t xml:space="preserve">Cultura Ciudadana </t>
  </si>
  <si>
    <t>Eficacia por sector Nacional</t>
  </si>
  <si>
    <t>Código</t>
  </si>
  <si>
    <t>Sector Nacional</t>
  </si>
  <si>
    <t>Información estadística</t>
  </si>
  <si>
    <t>Justicia y del derecho</t>
  </si>
  <si>
    <t>Agricultura y desarrollo rural</t>
  </si>
  <si>
    <t>Salud y protección social</t>
  </si>
  <si>
    <t>Minas y energía</t>
  </si>
  <si>
    <t>Tecnologías de la información y las comunicaciones</t>
  </si>
  <si>
    <t>Transporte</t>
  </si>
  <si>
    <t>Ambiente y desarrollo sostenible</t>
  </si>
  <si>
    <t>Comercio, industria y turismo</t>
  </si>
  <si>
    <t>Trabajo</t>
  </si>
  <si>
    <t>Ciencia, tecnología e innovación</t>
  </si>
  <si>
    <t>Vivienda, ciudad y territorio</t>
  </si>
  <si>
    <t>Inclusión social y reconciliación</t>
  </si>
  <si>
    <t>Deporte y recreación</t>
  </si>
  <si>
    <t>Gobierno Territorial</t>
  </si>
  <si>
    <t>Cumplimiento</t>
  </si>
  <si>
    <t>Eficacia por sector FUT</t>
  </si>
  <si>
    <t>Sector</t>
  </si>
  <si>
    <t>Agua Potable y saneamiento básico</t>
  </si>
  <si>
    <t>Servicios Públicos diferente a ac y al</t>
  </si>
  <si>
    <t>Vivienda</t>
  </si>
  <si>
    <t>Agropecuario</t>
  </si>
  <si>
    <t>Ambiental</t>
  </si>
  <si>
    <t>Centros de reclusión</t>
  </si>
  <si>
    <t>Prevención y atención de desastres</t>
  </si>
  <si>
    <t>Promoción del desarrollo</t>
  </si>
  <si>
    <t>Atención a grupos vulnerables</t>
  </si>
  <si>
    <t>Equipamiento</t>
  </si>
  <si>
    <t>Desarrollo Comunitario</t>
  </si>
  <si>
    <t>Justicia y Seguridad</t>
  </si>
  <si>
    <t xml:space="preserve">Eficacia por Objetivo de Desarrollo Sostenible </t>
  </si>
  <si>
    <t>ODS</t>
  </si>
  <si>
    <t>Poner fin a la pobreza</t>
  </si>
  <si>
    <t>Hambre cero</t>
  </si>
  <si>
    <t>Buena salud</t>
  </si>
  <si>
    <t>Educación de calidad</t>
  </si>
  <si>
    <t>Igualdad de género</t>
  </si>
  <si>
    <t>Agua limpia y saneamiento</t>
  </si>
  <si>
    <t>Energía asequible y sostenible</t>
  </si>
  <si>
    <t>Trabajo decente y crecimiento económico</t>
  </si>
  <si>
    <t>Industria, innovación, infraestructura</t>
  </si>
  <si>
    <t>Reducir inequidades</t>
  </si>
  <si>
    <t>Ciudades y comunidades sostenibles</t>
  </si>
  <si>
    <t>Producción y consumo responsables</t>
  </si>
  <si>
    <t>Acción por el clima</t>
  </si>
  <si>
    <t>Vida de ecosistemas terrestres</t>
  </si>
  <si>
    <t>Paz, justicia e instituciones sólidas</t>
  </si>
  <si>
    <t>Alianzas para lograr los objetivos</t>
  </si>
  <si>
    <t xml:space="preserve">Código </t>
  </si>
  <si>
    <t>Congreso</t>
  </si>
  <si>
    <t>Presidencia de la república</t>
  </si>
  <si>
    <t>Empleo público</t>
  </si>
  <si>
    <t>Relaciones exteriores</t>
  </si>
  <si>
    <t>Defensa y policía</t>
  </si>
  <si>
    <t>Organismos de control</t>
  </si>
  <si>
    <t>Rama judicial</t>
  </si>
  <si>
    <t>Registraduría</t>
  </si>
  <si>
    <t>Fiscalía</t>
  </si>
  <si>
    <t>Interior</t>
  </si>
  <si>
    <t>Inteligencia</t>
  </si>
  <si>
    <t>Sistema integral de verdad, justicia, reparación y no repetición</t>
  </si>
  <si>
    <t>Código Sector</t>
  </si>
  <si>
    <t>Código1</t>
  </si>
  <si>
    <t>A.1</t>
  </si>
  <si>
    <t>A.2</t>
  </si>
  <si>
    <t>A.3</t>
  </si>
  <si>
    <t>A.4</t>
  </si>
  <si>
    <t>A.5</t>
  </si>
  <si>
    <t>A.6</t>
  </si>
  <si>
    <t>Servicios Públicos diferente a acueducto y alcantarillado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</si>
  <si>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</si>
  <si>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</si>
  <si>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</si>
  <si>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</si>
  <si>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</si>
  <si>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</si>
  <si>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</si>
  <si>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</si>
  <si>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</si>
  <si>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</si>
  <si>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</si>
  <si>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</si>
  <si>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Objetivos de Desarrollo Sostenible</t>
  </si>
  <si>
    <t>Vida submarina</t>
  </si>
  <si>
    <t>Nombre ODS</t>
  </si>
  <si>
    <t>Plan de Desarrollo del Distrito de Santiago de Cali</t>
  </si>
  <si>
    <t>Meta 2021</t>
  </si>
  <si>
    <t>Ejecución 2021</t>
  </si>
  <si>
    <t>EXTERNOS</t>
  </si>
  <si>
    <t>CDAV</t>
  </si>
  <si>
    <t>Fondo Mixto De Promoción de la Cultura y Las Artes del Valle del Cauca</t>
  </si>
  <si>
    <t>Fundación Tejido Social ORG</t>
  </si>
  <si>
    <t>Fundación para el Desarrollo Social Innova</t>
  </si>
  <si>
    <t>Instituto Departamental de Bellas Artes</t>
  </si>
  <si>
    <t>Fondo Mixto De Promoción De La Cultura Y Las Artes Del Valle De Cauca República De Colombia, Teatro Municipal Enrique Buenaventura</t>
  </si>
  <si>
    <t>Concesionarios</t>
  </si>
  <si>
    <t>Fondo Adaptación
Recursos desde el año 2020</t>
  </si>
  <si>
    <t>Metas crítico o bajo</t>
  </si>
  <si>
    <t>Metas sin ejecución</t>
  </si>
  <si>
    <t>Metas programadas</t>
  </si>
  <si>
    <t>Metas total</t>
  </si>
  <si>
    <t>NP</t>
  </si>
  <si>
    <t xml:space="preserve">           Cifras provisionales </t>
  </si>
  <si>
    <t>S</t>
  </si>
  <si>
    <t>SS</t>
  </si>
  <si>
    <t>M</t>
  </si>
  <si>
    <t>B</t>
  </si>
  <si>
    <t>C</t>
  </si>
  <si>
    <t>IPC</t>
  </si>
  <si>
    <t>Fuente: Organismos, Cálculos Departamento Administrativo de Planeación. Corte a diciembre 31 de 2021. Actualizado 28-02-2022</t>
  </si>
  <si>
    <t>Calificación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</si>
</sst>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%"/>
    <numFmt numFmtId="165" formatCode="#,##0.0"/>
    <numFmt numFmtId="166" formatCode="0.000%"/>
    <numFmt numFmtId="167" formatCode="0.0"/>
    <numFmt numFmtId="168" formatCode="#,##0.000"/>
    <numFmt numFmtId="169" formatCode="_([$€]* #,##0.00_);_([$€]* \(#,##0.00\);_([$€]* &quot;-&quot;??_);_(@_)"/>
    <numFmt numFmtId="170" formatCode="_ [$€-2]\ * #,##0.00_ ;_ [$€-2]\ * \-#,##0.00_ ;_ [$€-2]\ * &quot;-&quot;??_ "/>
    <numFmt numFmtId="171" formatCode="_ * #,##0.00_ ;_ * \-#,##0.00_ ;_ * &quot;-&quot;??_ ;_ @_ "/>
    <numFmt numFmtId="172" formatCode="0.000000000000000%"/>
    <numFmt numFmtId="173" formatCode="0.00000000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i/>
      <sz val="1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rgb="FF314C59"/>
      <name val="Arial Narrow"/>
      <family val="2"/>
    </font>
    <font>
      <sz val="10"/>
      <color rgb="FF000000"/>
      <name val="Arial Narrow"/>
      <family val="2"/>
    </font>
    <font>
      <sz val="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  <charset val="1"/>
    </font>
    <font>
      <b/>
      <i/>
      <sz val="12"/>
      <name val="Arial"/>
      <family val="2"/>
    </font>
    <font>
      <b/>
      <i/>
      <sz val="15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 Narrow"/>
      <family val="2"/>
    </font>
    <font>
      <b/>
      <i/>
      <sz val="15"/>
      <name val="Arial Narrow"/>
      <family val="2"/>
    </font>
    <font>
      <sz val="11"/>
      <color rgb="FF000000"/>
      <name val="Arial"/>
      <family val="2"/>
    </font>
    <font>
      <b/>
      <i/>
      <sz val="10"/>
      <color theme="1"/>
      <name val="Arial Narrow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theme="1"/>
      <name val="Arial Narrow"/>
      <family val="2"/>
    </font>
    <font>
      <b/>
      <sz val="10"/>
      <color rgb="FF004A84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rgb="FF999999"/>
      </left>
      <right style="hair">
        <color rgb="FF999999"/>
      </right>
      <top style="thin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thin">
        <color rgb="FF999999"/>
      </bottom>
      <diagonal/>
    </border>
    <border>
      <left style="hair">
        <color rgb="FF999999"/>
      </left>
      <right style="hair">
        <color rgb="FF999999"/>
      </right>
      <top/>
      <bottom/>
      <diagonal/>
    </border>
    <border>
      <left style="hair">
        <color rgb="FF999999"/>
      </left>
      <right style="hair">
        <color rgb="FF999999"/>
      </right>
      <top/>
      <bottom style="hair">
        <color rgb="FF999999"/>
      </bottom>
      <diagonal/>
    </border>
    <border>
      <left/>
      <right/>
      <top/>
      <bottom style="medium">
        <color theme="6" tint="0.39994506668294322"/>
      </bottom>
      <diagonal/>
    </border>
  </borders>
  <cellStyleXfs count="31">
    <xf numFmtId="0" fontId="0" fillId="0" borderId="0"/>
    <xf numFmtId="0" fontId="7" fillId="0" borderId="0"/>
    <xf numFmtId="0" fontId="7" fillId="0" borderId="0"/>
    <xf numFmtId="0" fontId="7" fillId="0" borderId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8" fillId="0" borderId="0" xfId="1" applyNumberFormat="1" applyFont="1" applyFill="1" applyAlignment="1">
      <alignment vertical="center"/>
    </xf>
    <xf numFmtId="0" fontId="12" fillId="0" borderId="0" xfId="1" applyFont="1" applyFill="1" applyAlignment="1" applyProtection="1">
      <alignment horizontal="left" vertical="center"/>
    </xf>
    <xf numFmtId="0" fontId="13" fillId="0" borderId="0" xfId="1" applyFont="1" applyFill="1" applyAlignment="1" applyProtection="1">
      <alignment horizontal="left" vertical="center"/>
    </xf>
    <xf numFmtId="0" fontId="8" fillId="0" borderId="0" xfId="1" applyFont="1" applyFill="1" applyAlignment="1" applyProtection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vertical="center"/>
    </xf>
    <xf numFmtId="10" fontId="8" fillId="0" borderId="4" xfId="0" quotePrefix="1" applyNumberFormat="1" applyFont="1" applyFill="1" applyBorder="1" applyAlignment="1">
      <alignment vertical="center"/>
    </xf>
    <xf numFmtId="164" fontId="8" fillId="0" borderId="4" xfId="0" applyNumberFormat="1" applyFont="1" applyBorder="1" applyAlignment="1">
      <alignment horizontal="right" vertical="center"/>
    </xf>
    <xf numFmtId="166" fontId="4" fillId="0" borderId="4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Border="1" applyAlignment="1">
      <alignment horizontal="right" vertical="center"/>
    </xf>
    <xf numFmtId="0" fontId="8" fillId="0" borderId="4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vertical="center"/>
    </xf>
    <xf numFmtId="165" fontId="8" fillId="0" borderId="5" xfId="1" applyNumberFormat="1" applyFont="1" applyFill="1" applyBorder="1" applyAlignment="1">
      <alignment vertical="center"/>
    </xf>
    <xf numFmtId="10" fontId="8" fillId="0" borderId="5" xfId="0" quotePrefix="1" applyNumberFormat="1" applyFont="1" applyFill="1" applyBorder="1" applyAlignment="1">
      <alignment vertical="center"/>
    </xf>
    <xf numFmtId="164" fontId="8" fillId="0" borderId="5" xfId="0" applyNumberFormat="1" applyFont="1" applyBorder="1" applyAlignment="1">
      <alignment horizontal="right" vertical="center"/>
    </xf>
    <xf numFmtId="166" fontId="4" fillId="0" borderId="5" xfId="0" applyNumberFormat="1" applyFont="1" applyFill="1" applyBorder="1" applyAlignment="1">
      <alignment horizontal="right" vertical="center" wrapText="1"/>
    </xf>
    <xf numFmtId="166" fontId="4" fillId="0" borderId="5" xfId="0" applyNumberFormat="1" applyFont="1" applyBorder="1" applyAlignment="1">
      <alignment horizontal="right" vertical="center"/>
    </xf>
    <xf numFmtId="0" fontId="8" fillId="0" borderId="5" xfId="1" applyFont="1" applyFill="1" applyBorder="1" applyAlignment="1">
      <alignment vertical="center" wrapText="1"/>
    </xf>
    <xf numFmtId="167" fontId="8" fillId="0" borderId="5" xfId="1" applyNumberFormat="1" applyFont="1" applyFill="1" applyBorder="1" applyAlignment="1">
      <alignment vertical="center"/>
    </xf>
    <xf numFmtId="1" fontId="8" fillId="0" borderId="5" xfId="1" applyNumberFormat="1" applyFont="1" applyFill="1" applyBorder="1" applyAlignment="1">
      <alignment vertical="center"/>
    </xf>
    <xf numFmtId="4" fontId="8" fillId="0" borderId="5" xfId="1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left" vertical="center" wrapText="1"/>
    </xf>
    <xf numFmtId="3" fontId="8" fillId="0" borderId="5" xfId="3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165" fontId="8" fillId="0" borderId="5" xfId="2" applyNumberFormat="1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center"/>
    </xf>
    <xf numFmtId="3" fontId="8" fillId="4" borderId="5" xfId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vertical="center"/>
    </xf>
    <xf numFmtId="2" fontId="8" fillId="0" borderId="5" xfId="1" applyNumberFormat="1" applyFont="1" applyFill="1" applyBorder="1" applyAlignment="1">
      <alignment vertical="center"/>
    </xf>
    <xf numFmtId="1" fontId="8" fillId="4" borderId="5" xfId="1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vertical="center"/>
    </xf>
    <xf numFmtId="0" fontId="8" fillId="0" borderId="5" xfId="1" applyFont="1" applyFill="1" applyBorder="1" applyAlignment="1" applyProtection="1">
      <alignment horizontal="center" vertical="center"/>
    </xf>
    <xf numFmtId="168" fontId="8" fillId="0" borderId="5" xfId="1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vertical="center" wrapText="1"/>
    </xf>
    <xf numFmtId="3" fontId="8" fillId="0" borderId="6" xfId="1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vertical="center"/>
    </xf>
    <xf numFmtId="10" fontId="8" fillId="0" borderId="0" xfId="0" quotePrefix="1" applyNumberFormat="1" applyFont="1" applyFill="1" applyBorder="1" applyAlignment="1">
      <alignment vertical="center"/>
    </xf>
    <xf numFmtId="166" fontId="4" fillId="0" borderId="7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3" fontId="8" fillId="0" borderId="0" xfId="1" applyNumberFormat="1" applyFont="1" applyFill="1" applyBorder="1" applyAlignment="1">
      <alignment vertical="center"/>
    </xf>
    <xf numFmtId="166" fontId="4" fillId="0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3" fontId="8" fillId="0" borderId="0" xfId="1" applyNumberFormat="1" applyFont="1" applyFill="1" applyAlignment="1">
      <alignment vertical="center"/>
    </xf>
    <xf numFmtId="0" fontId="13" fillId="0" borderId="0" xfId="1" applyFont="1" applyFill="1" applyAlignment="1" applyProtection="1">
      <alignment horizontal="center" vertical="center"/>
    </xf>
    <xf numFmtId="3" fontId="8" fillId="4" borderId="5" xfId="3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vertical="center" wrapText="1"/>
    </xf>
    <xf numFmtId="0" fontId="8" fillId="5" borderId="5" xfId="1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/>
    </xf>
    <xf numFmtId="10" fontId="8" fillId="0" borderId="6" xfId="0" quotePrefix="1" applyNumberFormat="1" applyFont="1" applyFill="1" applyBorder="1" applyAlignment="1">
      <alignment vertical="center"/>
    </xf>
    <xf numFmtId="164" fontId="8" fillId="0" borderId="6" xfId="0" applyNumberFormat="1" applyFont="1" applyBorder="1" applyAlignment="1">
      <alignment horizontal="right" vertical="center"/>
    </xf>
    <xf numFmtId="166" fontId="4" fillId="0" borderId="6" xfId="0" applyNumberFormat="1" applyFont="1" applyFill="1" applyBorder="1" applyAlignment="1">
      <alignment horizontal="right" vertical="center" wrapText="1"/>
    </xf>
    <xf numFmtId="166" fontId="4" fillId="0" borderId="6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166" fontId="7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1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right" vertical="center" wrapText="1"/>
    </xf>
    <xf numFmtId="10" fontId="22" fillId="0" borderId="0" xfId="28" applyNumberFormat="1" applyFont="1" applyFill="1" applyBorder="1" applyAlignment="1" applyProtection="1">
      <alignment horizontal="right" vertical="center" wrapText="1"/>
    </xf>
    <xf numFmtId="164" fontId="24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2" xfId="0" applyBorder="1"/>
    <xf numFmtId="0" fontId="26" fillId="0" borderId="0" xfId="0" applyFont="1"/>
    <xf numFmtId="0" fontId="8" fillId="0" borderId="0" xfId="26" applyFont="1" applyAlignment="1">
      <alignment vertical="center"/>
    </xf>
    <xf numFmtId="0" fontId="8" fillId="0" borderId="0" xfId="26" applyFont="1" applyAlignment="1" applyProtection="1">
      <alignment vertical="center" wrapText="1"/>
      <protection locked="0"/>
    </xf>
    <xf numFmtId="0" fontId="23" fillId="0" borderId="2" xfId="26" applyFont="1" applyFill="1" applyBorder="1" applyAlignment="1" applyProtection="1">
      <alignment horizontal="center" vertical="center" wrapText="1"/>
    </xf>
    <xf numFmtId="0" fontId="23" fillId="0" borderId="1" xfId="26" applyFont="1" applyFill="1" applyBorder="1" applyAlignment="1" applyProtection="1">
      <alignment horizontal="center" vertical="center" wrapText="1"/>
    </xf>
    <xf numFmtId="0" fontId="13" fillId="0" borderId="1" xfId="26" applyFont="1" applyFill="1" applyBorder="1" applyAlignment="1" applyProtection="1">
      <alignment horizontal="center" vertical="center" wrapText="1"/>
    </xf>
    <xf numFmtId="0" fontId="23" fillId="0" borderId="0" xfId="26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0" xfId="26" applyFont="1" applyFill="1" applyBorder="1" applyAlignment="1" applyProtection="1">
      <alignment horizontal="center" vertical="center" wrapText="1"/>
    </xf>
    <xf numFmtId="0" fontId="8" fillId="0" borderId="0" xfId="26" applyFont="1" applyFill="1" applyBorder="1" applyAlignment="1" applyProtection="1">
      <alignment vertical="center" wrapText="1"/>
    </xf>
    <xf numFmtId="164" fontId="23" fillId="0" borderId="0" xfId="26" applyNumberFormat="1" applyFont="1" applyFill="1" applyBorder="1" applyAlignment="1" applyProtection="1">
      <alignment horizontal="right" vertical="center" wrapText="1"/>
    </xf>
    <xf numFmtId="164" fontId="13" fillId="0" borderId="0" xfId="26" applyNumberFormat="1" applyFont="1" applyFill="1" applyBorder="1" applyAlignment="1" applyProtection="1">
      <alignment horizontal="center" vertical="center" wrapText="1"/>
    </xf>
    <xf numFmtId="164" fontId="23" fillId="0" borderId="0" xfId="26" applyNumberFormat="1" applyFont="1" applyFill="1" applyBorder="1" applyAlignment="1" applyProtection="1">
      <alignment horizontal="center" vertical="center" wrapText="1"/>
    </xf>
    <xf numFmtId="164" fontId="10" fillId="0" borderId="0" xfId="26" applyNumberFormat="1" applyFont="1" applyFill="1" applyBorder="1" applyAlignment="1" applyProtection="1">
      <alignment horizontal="right" vertical="center" wrapText="1"/>
    </xf>
    <xf numFmtId="10" fontId="4" fillId="0" borderId="0" xfId="0" applyNumberFormat="1" applyFont="1" applyAlignment="1">
      <alignment vertical="center"/>
    </xf>
    <xf numFmtId="172" fontId="8" fillId="0" borderId="0" xfId="26" applyNumberFormat="1" applyFont="1" applyAlignment="1">
      <alignment vertical="center"/>
    </xf>
    <xf numFmtId="0" fontId="8" fillId="0" borderId="0" xfId="26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10" fontId="8" fillId="0" borderId="0" xfId="26" applyNumberFormat="1" applyFont="1" applyAlignment="1">
      <alignment vertical="center"/>
    </xf>
    <xf numFmtId="166" fontId="8" fillId="0" borderId="0" xfId="26" applyNumberFormat="1" applyFont="1" applyAlignment="1">
      <alignment vertical="center"/>
    </xf>
    <xf numFmtId="172" fontId="0" fillId="0" borderId="0" xfId="0" applyNumberFormat="1" applyAlignment="1">
      <alignment vertical="center"/>
    </xf>
    <xf numFmtId="173" fontId="8" fillId="0" borderId="0" xfId="26" applyNumberFormat="1" applyFont="1" applyAlignment="1">
      <alignment vertical="center"/>
    </xf>
    <xf numFmtId="164" fontId="13" fillId="0" borderId="0" xfId="26" applyNumberFormat="1" applyFont="1" applyFill="1" applyBorder="1" applyAlignment="1" applyProtection="1">
      <alignment horizontal="right" vertical="center" wrapText="1"/>
    </xf>
    <xf numFmtId="0" fontId="8" fillId="0" borderId="0" xfId="26" applyFont="1" applyBorder="1" applyAlignment="1" applyProtection="1">
      <alignment vertical="center" wrapText="1"/>
    </xf>
    <xf numFmtId="0" fontId="8" fillId="0" borderId="0" xfId="26" applyFont="1" applyBorder="1" applyAlignment="1">
      <alignment vertical="center"/>
    </xf>
    <xf numFmtId="0" fontId="8" fillId="0" borderId="2" xfId="26" applyFont="1" applyBorder="1" applyAlignment="1">
      <alignment vertical="center"/>
    </xf>
    <xf numFmtId="0" fontId="28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6" fontId="4" fillId="0" borderId="0" xfId="0" applyNumberFormat="1" applyFont="1" applyAlignment="1">
      <alignment vertical="center"/>
    </xf>
    <xf numFmtId="166" fontId="10" fillId="0" borderId="0" xfId="26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Alignment="1">
      <alignment vertical="center"/>
    </xf>
    <xf numFmtId="1" fontId="1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14" applyFont="1" applyFill="1" applyBorder="1" applyAlignment="1">
      <alignment vertical="center"/>
    </xf>
    <xf numFmtId="166" fontId="23" fillId="0" borderId="0" xfId="26" applyNumberFormat="1" applyFont="1" applyFill="1" applyBorder="1" applyAlignment="1" applyProtection="1">
      <alignment horizontal="right" vertical="center" wrapText="1"/>
    </xf>
    <xf numFmtId="0" fontId="4" fillId="0" borderId="0" xfId="14" applyFont="1" applyFill="1" applyBorder="1" applyAlignment="1">
      <alignment vertical="center" wrapText="1"/>
    </xf>
    <xf numFmtId="0" fontId="7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24" fillId="0" borderId="2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 applyAlignment="1" applyProtection="1">
      <alignment horizontal="center" vertical="center" wrapText="1"/>
    </xf>
    <xf numFmtId="0" fontId="24" fillId="0" borderId="3" xfId="1" applyFont="1" applyFill="1" applyBorder="1" applyAlignment="1" applyProtection="1">
      <alignment horizontal="center" vertical="center" wrapText="1"/>
    </xf>
    <xf numFmtId="0" fontId="22" fillId="0" borderId="1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 wrapText="1"/>
    </xf>
    <xf numFmtId="164" fontId="31" fillId="0" borderId="0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Alignment="1">
      <alignment horizontal="center" vertical="center"/>
    </xf>
    <xf numFmtId="0" fontId="7" fillId="0" borderId="0" xfId="1" applyFont="1" applyFill="1" applyBorder="1" applyAlignment="1" applyProtection="1">
      <alignment vertical="center" wrapText="1"/>
    </xf>
    <xf numFmtId="0" fontId="22" fillId="0" borderId="0" xfId="1" applyFont="1" applyFill="1" applyBorder="1" applyAlignment="1" applyProtection="1">
      <alignment horizontal="right" vertical="center" wrapText="1"/>
    </xf>
    <xf numFmtId="10" fontId="22" fillId="0" borderId="0" xfId="29" applyNumberFormat="1" applyFont="1" applyFill="1" applyBorder="1" applyAlignment="1" applyProtection="1">
      <alignment horizontal="right" vertical="center" wrapText="1"/>
    </xf>
    <xf numFmtId="164" fontId="24" fillId="0" borderId="0" xfId="1" applyNumberFormat="1" applyFont="1" applyFill="1" applyBorder="1" applyAlignment="1" applyProtection="1">
      <alignment horizontal="center" vertical="center" wrapText="1"/>
    </xf>
    <xf numFmtId="164" fontId="24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 applyProtection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/>
    <xf numFmtId="0" fontId="33" fillId="0" borderId="0" xfId="0" applyFont="1"/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7" fillId="5" borderId="0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0" fontId="7" fillId="5" borderId="0" xfId="0" quotePrefix="1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5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3" fontId="8" fillId="0" borderId="8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164" fontId="24" fillId="0" borderId="0" xfId="1" applyNumberFormat="1" applyFont="1" applyBorder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 applyProtection="1">
      <alignment vertical="center" wrapText="1"/>
    </xf>
    <xf numFmtId="0" fontId="8" fillId="0" borderId="0" xfId="1" applyFont="1" applyAlignment="1">
      <alignment vertical="center"/>
    </xf>
    <xf numFmtId="3" fontId="31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1" applyNumberFormat="1" applyFont="1" applyFill="1" applyBorder="1" applyAlignment="1" applyProtection="1">
      <alignment vertical="center" wrapText="1"/>
    </xf>
    <xf numFmtId="0" fontId="37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7" fillId="0" borderId="0" xfId="27"/>
    <xf numFmtId="0" fontId="7" fillId="0" borderId="0" xfId="27" applyAlignment="1">
      <alignment horizontal="left"/>
    </xf>
    <xf numFmtId="10" fontId="7" fillId="0" borderId="0" xfId="27" applyNumberFormat="1" applyAlignment="1">
      <alignment horizontal="right"/>
    </xf>
    <xf numFmtId="10" fontId="7" fillId="0" borderId="0" xfId="27" applyNumberFormat="1"/>
    <xf numFmtId="0" fontId="7" fillId="0" borderId="0" xfId="27" applyAlignment="1">
      <alignment horizontal="right"/>
    </xf>
    <xf numFmtId="4" fontId="7" fillId="0" borderId="0" xfId="27" applyNumberFormat="1"/>
    <xf numFmtId="10" fontId="7" fillId="0" borderId="0" xfId="30" applyNumberFormat="1"/>
    <xf numFmtId="4" fontId="7" fillId="0" borderId="0" xfId="27" applyNumberFormat="1" applyFont="1"/>
    <xf numFmtId="164" fontId="7" fillId="0" borderId="0" xfId="1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164" fontId="7" fillId="0" borderId="9" xfId="1" applyNumberFormat="1" applyFont="1" applyFill="1" applyBorder="1" applyAlignment="1">
      <alignment vertical="center"/>
    </xf>
    <xf numFmtId="3" fontId="31" fillId="0" borderId="9" xfId="1" applyNumberFormat="1" applyFont="1" applyFill="1" applyBorder="1" applyAlignment="1" applyProtection="1">
      <alignment horizontal="right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0" xfId="26" applyFont="1" applyFill="1" applyBorder="1" applyAlignment="1" applyProtection="1">
      <alignment horizontal="center" vertical="center" wrapText="1"/>
    </xf>
    <xf numFmtId="0" fontId="8" fillId="0" borderId="0" xfId="26" applyFont="1" applyFill="1" applyBorder="1" applyAlignment="1" applyProtection="1">
      <alignment horizontal="center" vertical="center" wrapText="1"/>
    </xf>
    <xf numFmtId="0" fontId="8" fillId="0" borderId="0" xfId="26" applyFont="1" applyAlignment="1">
      <alignment horizontal="center" vertical="center"/>
    </xf>
    <xf numFmtId="0" fontId="27" fillId="0" borderId="0" xfId="26" applyFont="1" applyAlignment="1" applyProtection="1">
      <alignment horizontal="center" vertical="center" wrapText="1"/>
      <protection locked="0"/>
    </xf>
    <xf numFmtId="0" fontId="23" fillId="0" borderId="2" xfId="26" applyFont="1" applyFill="1" applyBorder="1" applyAlignment="1" applyProtection="1">
      <alignment horizontal="center" vertical="center" wrapText="1"/>
    </xf>
    <xf numFmtId="0" fontId="23" fillId="0" borderId="3" xfId="26" applyFont="1" applyFill="1" applyBorder="1" applyAlignment="1" applyProtection="1">
      <alignment horizontal="center" vertical="center" wrapText="1"/>
    </xf>
    <xf numFmtId="0" fontId="13" fillId="0" borderId="2" xfId="26" applyFont="1" applyFill="1" applyBorder="1" applyAlignment="1" applyProtection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3" xfId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4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30" fillId="0" borderId="0" xfId="1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4" fillId="0" borderId="2" xfId="1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</cellXfs>
  <cellStyles count="31">
    <cellStyle name="Euro" xfId="4"/>
    <cellStyle name="Euro 2" xfId="5"/>
    <cellStyle name="Millares 2" xfId="6"/>
    <cellStyle name="Normal" xfId="0" builtinId="0"/>
    <cellStyle name="Normal 112" xfId="7"/>
    <cellStyle name="Normal 113" xfId="8"/>
    <cellStyle name="Normal 114" xfId="9"/>
    <cellStyle name="Normal 14" xfId="10"/>
    <cellStyle name="Normal 2" xfId="1"/>
    <cellStyle name="Normal 2 2" xfId="2"/>
    <cellStyle name="Normal 2 2 2" xfId="3"/>
    <cellStyle name="Normal 2 2 7" xfId="11"/>
    <cellStyle name="Normal 2 2 8" xfId="12"/>
    <cellStyle name="Normal 3" xfId="13"/>
    <cellStyle name="Normal 3 2" xfId="14"/>
    <cellStyle name="Normal 3 2 2" xfId="15"/>
    <cellStyle name="Normal 3 3" xfId="16"/>
    <cellStyle name="Normal 4" xfId="17"/>
    <cellStyle name="Normal 46" xfId="18"/>
    <cellStyle name="Normal 47" xfId="19"/>
    <cellStyle name="Normal 48" xfId="20"/>
    <cellStyle name="Normal 5" xfId="21"/>
    <cellStyle name="Normal 5 2" xfId="22"/>
    <cellStyle name="Normal 6" xfId="23"/>
    <cellStyle name="Normal 7" xfId="24"/>
    <cellStyle name="Normal 8" xfId="25"/>
    <cellStyle name="Normal 8 2" xfId="26"/>
    <cellStyle name="Normal 9" xfId="27"/>
    <cellStyle name="Porcentual 2" xfId="28"/>
    <cellStyle name="Porcentual 3" xfId="29"/>
    <cellStyle name="Porcentual 5" xfId="30"/>
  </cellStyles>
  <dxfs count="8"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00FF"/>
      <color rgb="FF1DD0E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Gráfica 1</a:t>
            </a:r>
            <a:endParaRPr lang="es-CO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Nivel de cumplimiento por dimensión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Plan de Desarrollo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F30-42D6-84A1-4CF2D420A504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F30-42D6-84A1-4CF2D420A504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F30-42D6-84A1-4CF2D420A504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F30-42D6-84A1-4CF2D420A504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F30-42D6-84A1-4CF2D420A504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F30-42D6-84A1-4CF2D420A504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F30-42D6-84A1-4CF2D420A504}"/>
              </c:ext>
            </c:extLst>
          </c:dPt>
          <c:dLbls>
            <c:dLbl>
              <c:idx val="1"/>
              <c:layout>
                <c:manualLayout>
                  <c:x val="0"/>
                  <c:y val="1.04712041884816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F30-42D6-84A1-4CF2D420A5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39616055846422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F30-42D6-84A1-4CF2D420A50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1.04712041884816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F30-42D6-84A1-4CF2D420A50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('Eficacia Dimension'!$A$11:$A$14,'Eficacia Dimension'!$A$16:$E$16)</c:f>
              <c:strCache>
                <c:ptCount val="5"/>
                <c:pt idx="0">
                  <c:v>51 Cali, Inteligente para la Vida</c:v>
                </c:pt>
                <c:pt idx="1">
                  <c:v>52 Cali, Solidaria por la Vida</c:v>
                </c:pt>
                <c:pt idx="2">
                  <c:v>53 Cali, Nuestra Casa Común</c:v>
                </c:pt>
                <c:pt idx="3">
                  <c:v>54 Cali, Gobierno Incluyente</c:v>
                </c:pt>
                <c:pt idx="4">
                  <c:v>INDICE DE EFICACIA</c:v>
                </c:pt>
              </c:strCache>
            </c:strRef>
          </c:cat>
          <c:val>
            <c:numRef>
              <c:f>('Eficacia Dimension'!$C$11:$C$14,'Eficacia Dimension'!$F$16)</c:f>
              <c:numCache>
                <c:formatCode>0.0%</c:formatCode>
                <c:ptCount val="5"/>
                <c:pt idx="0">
                  <c:v>0.72527006197987087</c:v>
                </c:pt>
                <c:pt idx="1">
                  <c:v>0.82218425382315086</c:v>
                </c:pt>
                <c:pt idx="2">
                  <c:v>0.67976186907283753</c:v>
                </c:pt>
                <c:pt idx="3">
                  <c:v>0.76154186863781825</c:v>
                </c:pt>
                <c:pt idx="4">
                  <c:v>0.76950518471736962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F30-42D6-84A1-4CF2D420A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50976312"/>
        <c:axId val="546614088"/>
      </c:barChart>
      <c:catAx>
        <c:axId val="55097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6614088"/>
        <c:crosses val="autoZero"/>
        <c:auto val="1"/>
        <c:lblAlgn val="ctr"/>
        <c:lblOffset val="100"/>
        <c:noMultiLvlLbl val="0"/>
      </c:catAx>
      <c:valAx>
        <c:axId val="54661408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0976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10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Eficacia por sector FUT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C09-4E43-9C45-547141FB02C2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C09-4E43-9C45-547141FB02C2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C09-4E43-9C45-547141FB02C2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C09-4E43-9C45-547141FB02C2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C09-4E43-9C45-547141FB02C2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C09-4E43-9C45-547141FB02C2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3C09-4E43-9C45-547141FB02C2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3C09-4E43-9C45-547141FB02C2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3C09-4E43-9C45-547141FB02C2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3C09-4E43-9C45-547141FB02C2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3C09-4E43-9C45-547141FB02C2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3C09-4E43-9C45-547141FB02C2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3C09-4E43-9C45-547141FB02C2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3C09-4E43-9C45-547141FB02C2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3C09-4E43-9C45-547141FB02C2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3C09-4E43-9C45-547141FB02C2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3C09-4E43-9C45-547141FB02C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('Eficacia Sector FUT'!$B$11:$B$28,'Eficacia Sector FUT'!$B$30)</c:f>
              <c:strCache>
                <c:ptCount val="19"/>
                <c:pt idx="0">
                  <c:v>Educación</c:v>
                </c:pt>
                <c:pt idx="1">
                  <c:v>Salud</c:v>
                </c:pt>
                <c:pt idx="2">
                  <c:v>Agua Potable y saneamiento básico</c:v>
                </c:pt>
                <c:pt idx="3">
                  <c:v>Deporte y Recreación</c:v>
                </c:pt>
                <c:pt idx="4">
                  <c:v>Cultura</c:v>
                </c:pt>
                <c:pt idx="5">
                  <c:v>Servicios Públicos diferente a ac y al</c:v>
                </c:pt>
                <c:pt idx="6">
                  <c:v>Vivienda</c:v>
                </c:pt>
                <c:pt idx="7">
                  <c:v>Agropecuario</c:v>
                </c:pt>
                <c:pt idx="8">
                  <c:v>Transporte</c:v>
                </c:pt>
                <c:pt idx="9">
                  <c:v>Ambiental</c:v>
                </c:pt>
                <c:pt idx="10">
                  <c:v>Centros de reclusión</c:v>
                </c:pt>
                <c:pt idx="11">
                  <c:v>Prevención y atención de desastres</c:v>
                </c:pt>
                <c:pt idx="12">
                  <c:v>Promoción del desarrollo</c:v>
                </c:pt>
                <c:pt idx="13">
                  <c:v>Atención a grupos vulnerables</c:v>
                </c:pt>
                <c:pt idx="14">
                  <c:v>Equipamiento</c:v>
                </c:pt>
                <c:pt idx="15">
                  <c:v>Desarrollo Comunitario</c:v>
                </c:pt>
                <c:pt idx="16">
                  <c:v>Fortalecimiento Institucional</c:v>
                </c:pt>
                <c:pt idx="17">
                  <c:v>Justicia y Seguridad</c:v>
                </c:pt>
                <c:pt idx="18">
                  <c:v>Cumplimiento</c:v>
                </c:pt>
              </c:strCache>
            </c:strRef>
          </c:cat>
          <c:val>
            <c:numRef>
              <c:f>('Eficacia Sector FUT'!$D$11:$D$28,'Eficacia Sector FUT'!$G$30)</c:f>
              <c:numCache>
                <c:formatCode>0.0%</c:formatCode>
                <c:ptCount val="19"/>
                <c:pt idx="0">
                  <c:v>0.72147221800352324</c:v>
                </c:pt>
                <c:pt idx="1">
                  <c:v>0.98026002526278821</c:v>
                </c:pt>
                <c:pt idx="2">
                  <c:v>0.75138478159220368</c:v>
                </c:pt>
                <c:pt idx="3">
                  <c:v>0.97350577654557158</c:v>
                </c:pt>
                <c:pt idx="4">
                  <c:v>0.86360328145324849</c:v>
                </c:pt>
                <c:pt idx="5">
                  <c:v>0.80735854891998649</c:v>
                </c:pt>
                <c:pt idx="6">
                  <c:v>0.76944286942194162</c:v>
                </c:pt>
                <c:pt idx="7">
                  <c:v>0.80519630652294283</c:v>
                </c:pt>
                <c:pt idx="8">
                  <c:v>0.75964262514209324</c:v>
                </c:pt>
                <c:pt idx="9">
                  <c:v>0.51552081778709724</c:v>
                </c:pt>
                <c:pt idx="10">
                  <c:v>0.84358854361662305</c:v>
                </c:pt>
                <c:pt idx="11">
                  <c:v>0.67682492444471865</c:v>
                </c:pt>
                <c:pt idx="12">
                  <c:v>0.71275170101363816</c:v>
                </c:pt>
                <c:pt idx="13">
                  <c:v>0.75608908250955498</c:v>
                </c:pt>
                <c:pt idx="14">
                  <c:v>0.42707657506758839</c:v>
                </c:pt>
                <c:pt idx="15">
                  <c:v>0.7969234301703666</c:v>
                </c:pt>
                <c:pt idx="16">
                  <c:v>0.70261162451547143</c:v>
                </c:pt>
                <c:pt idx="17">
                  <c:v>0.84111314318982855</c:v>
                </c:pt>
                <c:pt idx="18">
                  <c:v>0.76950518471736928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C09-4E43-9C45-547141FB0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85606928"/>
        <c:axId val="585601832"/>
      </c:barChart>
      <c:catAx>
        <c:axId val="58560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2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85601832"/>
        <c:crosses val="autoZero"/>
        <c:auto val="1"/>
        <c:lblAlgn val="ctr"/>
        <c:lblOffset val="100"/>
        <c:tickLblSkip val="1"/>
        <c:noMultiLvlLbl val="0"/>
      </c:catAx>
      <c:valAx>
        <c:axId val="58560183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5606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11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Eficacia por ODS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85A-4B49-868B-F78972ADA71E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85A-4B49-868B-F78972ADA71E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85A-4B49-868B-F78972ADA71E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85A-4B49-868B-F78972ADA71E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85A-4B49-868B-F78972ADA71E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85A-4B49-868B-F78972ADA71E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85A-4B49-868B-F78972ADA71E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85A-4B49-868B-F78972ADA71E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85A-4B49-868B-F78972ADA71E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085A-4B49-868B-F78972ADA71E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85A-4B49-868B-F78972ADA71E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85A-4B49-868B-F78972ADA71E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85A-4B49-868B-F78972ADA71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('Eficacia ODS'!$B$11:$B$26,'Eficacia ODS'!$B$28)</c:f>
              <c:strCache>
                <c:ptCount val="17"/>
                <c:pt idx="0">
                  <c:v>Poner fin a la pobreza</c:v>
                </c:pt>
                <c:pt idx="1">
                  <c:v>Hambre cero</c:v>
                </c:pt>
                <c:pt idx="2">
                  <c:v>Buena salud</c:v>
                </c:pt>
                <c:pt idx="3">
                  <c:v>Educación de calidad</c:v>
                </c:pt>
                <c:pt idx="4">
                  <c:v>Igualdad de género</c:v>
                </c:pt>
                <c:pt idx="5">
                  <c:v>Agua limpia y saneamiento</c:v>
                </c:pt>
                <c:pt idx="6">
                  <c:v>Energía asequible y sostenible</c:v>
                </c:pt>
                <c:pt idx="7">
                  <c:v>Trabajo decente y crecimiento económico</c:v>
                </c:pt>
                <c:pt idx="8">
                  <c:v>Industria, innovación, infraestructura</c:v>
                </c:pt>
                <c:pt idx="9">
                  <c:v>Reducir inequidades</c:v>
                </c:pt>
                <c:pt idx="10">
                  <c:v>Ciudades y comunidades sostenibles</c:v>
                </c:pt>
                <c:pt idx="11">
                  <c:v>Producción y consumo responsables</c:v>
                </c:pt>
                <c:pt idx="12">
                  <c:v>Acción por el clima</c:v>
                </c:pt>
                <c:pt idx="13">
                  <c:v>Vida de ecosistemas terrestres</c:v>
                </c:pt>
                <c:pt idx="14">
                  <c:v>Paz, justicia e instituciones sólidas</c:v>
                </c:pt>
                <c:pt idx="15">
                  <c:v>Alianzas para lograr los objetivos</c:v>
                </c:pt>
                <c:pt idx="16">
                  <c:v>Cumplimiento</c:v>
                </c:pt>
              </c:strCache>
            </c:strRef>
          </c:cat>
          <c:val>
            <c:numRef>
              <c:f>('Eficacia ODS'!$D$11:$D$25,'Eficacia ODS'!$G$28)</c:f>
              <c:numCache>
                <c:formatCode>0.0%</c:formatCode>
                <c:ptCount val="16"/>
                <c:pt idx="0">
                  <c:v>0.91915178930288433</c:v>
                </c:pt>
                <c:pt idx="1">
                  <c:v>0.78924741565284007</c:v>
                </c:pt>
                <c:pt idx="2">
                  <c:v>0.97902674267379908</c:v>
                </c:pt>
                <c:pt idx="3">
                  <c:v>0.69084796166911755</c:v>
                </c:pt>
                <c:pt idx="4">
                  <c:v>0.75790880242183256</c:v>
                </c:pt>
                <c:pt idx="5">
                  <c:v>0.62758584396998229</c:v>
                </c:pt>
                <c:pt idx="6">
                  <c:v>0.73735879478819921</c:v>
                </c:pt>
                <c:pt idx="7">
                  <c:v>0.79397642075726893</c:v>
                </c:pt>
                <c:pt idx="8">
                  <c:v>0.8290464109535477</c:v>
                </c:pt>
                <c:pt idx="9">
                  <c:v>0.75191240096992062</c:v>
                </c:pt>
                <c:pt idx="10">
                  <c:v>0.72829671229943738</c:v>
                </c:pt>
                <c:pt idx="11">
                  <c:v>0.83584065372101513</c:v>
                </c:pt>
                <c:pt idx="12">
                  <c:v>0.70879111759128255</c:v>
                </c:pt>
                <c:pt idx="13">
                  <c:v>0.42046150723288905</c:v>
                </c:pt>
                <c:pt idx="14">
                  <c:v>0.83421978737135616</c:v>
                </c:pt>
                <c:pt idx="15">
                  <c:v>0.76956767107636337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85A-4B49-868B-F78972ADA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85611240"/>
        <c:axId val="585610456"/>
      </c:barChart>
      <c:catAx>
        <c:axId val="58561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2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85610456"/>
        <c:crosses val="autoZero"/>
        <c:auto val="1"/>
        <c:lblAlgn val="ctr"/>
        <c:lblOffset val="100"/>
        <c:tickLblSkip val="1"/>
        <c:noMultiLvlLbl val="0"/>
      </c:catAx>
      <c:valAx>
        <c:axId val="58561045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5611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Gráfica</a:t>
            </a:r>
            <a:r>
              <a:rPr lang="es-CO" sz="1200" b="1" i="0" u="none" strike="noStrike" baseline="0">
                <a:solidFill>
                  <a:srgbClr val="33333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CO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Metas programadas vs Metas sin ejecución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2021 </a:t>
            </a:r>
          </a:p>
        </c:rich>
      </c:tx>
      <c:layout>
        <c:manualLayout>
          <c:xMode val="edge"/>
          <c:yMode val="edge"/>
          <c:x val="0.17668044619422571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C8-4642-9E54-0F32F59DFD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0C8-4642-9E54-0F32F59DFD2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'[2]Eficacia 2021D'!$Z$5:$AA$5</c:f>
              <c:strCache>
                <c:ptCount val="2"/>
                <c:pt idx="0">
                  <c:v>Metas programadas</c:v>
                </c:pt>
                <c:pt idx="1">
                  <c:v>Metas sin ejecución</c:v>
                </c:pt>
              </c:strCache>
            </c:strRef>
          </c:cat>
          <c:val>
            <c:numRef>
              <c:f>'[2]Eficacia 2021D'!$Z$718:$AA$718</c:f>
              <c:numCache>
                <c:formatCode>#,##0</c:formatCode>
                <c:ptCount val="2"/>
                <c:pt idx="0">
                  <c:v>549</c:v>
                </c:pt>
                <c:pt idx="1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0C8-4642-9E54-0F32F59DF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3"/>
      </c:doughnut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3</a:t>
            </a: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Nivel de cumplimiento de las lìneas estratègicas</a:t>
            </a: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Cali, Inteligente para la Vida</a:t>
            </a: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</a:t>
            </a:r>
          </a:p>
        </c:rich>
      </c:tx>
      <c:layout>
        <c:manualLayout>
          <c:xMode val="edge"/>
          <c:yMode val="edge"/>
          <c:x val="0.12924556430446194"/>
          <c:y val="5.69667921944539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95473833097746E-2"/>
          <c:y val="0.24406073254920024"/>
          <c:w val="0.86484886011867534"/>
          <c:h val="0.578834303745005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873-49B4-AD89-B2D60DA6746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873-49B4-AD89-B2D60DA67467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873-49B4-AD89-B2D60DA67467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873-49B4-AD89-B2D60DA67467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2873-49B4-AD89-B2D60DA67467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873-49B4-AD89-B2D60DA6746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'[2]Eficacia Linea'!$A$13:$A$17</c:f>
              <c:strCache>
                <c:ptCount val="5"/>
                <c:pt idx="0">
                  <c:v>5101 Territorio Inteligente</c:v>
                </c:pt>
                <c:pt idx="1">
                  <c:v>5102 Economía Incluyente, Creativa y Clústeres Estratégicos</c:v>
                </c:pt>
                <c:pt idx="2">
                  <c:v>5103 Posicionamiento Local en el Ámbito Internacional</c:v>
                </c:pt>
                <c:pt idx="3">
                  <c:v>5104 Empleabilidad y Emprendimiento</c:v>
                </c:pt>
                <c:pt idx="4">
                  <c:v>5105 Economía Solidaria y del Bien Colectivo</c:v>
                </c:pt>
              </c:strCache>
            </c:strRef>
          </c:cat>
          <c:val>
            <c:numRef>
              <c:f>'[2]Eficacia Linea'!$C$13:$C$17</c:f>
              <c:numCache>
                <c:formatCode>0.0%</c:formatCode>
                <c:ptCount val="5"/>
                <c:pt idx="0">
                  <c:v>0.76398022473544958</c:v>
                </c:pt>
                <c:pt idx="1">
                  <c:v>0.83231562860663511</c:v>
                </c:pt>
                <c:pt idx="2">
                  <c:v>0.89820524350649356</c:v>
                </c:pt>
                <c:pt idx="3">
                  <c:v>0.6648273501737203</c:v>
                </c:pt>
                <c:pt idx="4">
                  <c:v>0.4366512179018478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873-49B4-AD89-B2D60DA6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16656"/>
        <c:axId val="395068032"/>
      </c:barChart>
      <c:catAx>
        <c:axId val="34321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506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06803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216656"/>
        <c:crosses val="autoZero"/>
        <c:crossBetween val="between"/>
        <c:majorUnit val="0.2"/>
        <c:minorUnit val="4.0000000000000022E-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5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Nivel de cumplimiento de las lìneas estratègicas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Cali, Nuestra Casa Común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</a:t>
            </a:r>
          </a:p>
        </c:rich>
      </c:tx>
      <c:layout>
        <c:manualLayout>
          <c:xMode val="edge"/>
          <c:yMode val="edge"/>
          <c:x val="0.13827655310621242"/>
          <c:y val="1.7214397496087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75507982497718E-2"/>
          <c:y val="0.25117428471217701"/>
          <c:w val="0.77857783809088077"/>
          <c:h val="0.51252079405567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C66-40DF-A77F-DA16490B9ECE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C66-40DF-A77F-DA16490B9ECE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C66-40DF-A77F-DA16490B9ECE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C66-40DF-A77F-DA16490B9ECE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C66-40DF-A77F-DA16490B9ECE}"/>
              </c:ext>
            </c:extLst>
          </c:dPt>
          <c:dLbls>
            <c:dLbl>
              <c:idx val="2"/>
              <c:layout>
                <c:manualLayout>
                  <c:x val="7.0682046507714079E-3"/>
                  <c:y val="1.0639409510430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C66-40DF-A77F-DA16490B9E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'[2]Eficacia Linea'!$A$29:$A$33</c:f>
              <c:strCache>
                <c:ptCount val="5"/>
                <c:pt idx="0">
                  <c:v>5301 Fortalecimiento y Gestión de los Socioecosistemas</c:v>
                </c:pt>
                <c:pt idx="1">
                  <c:v>5302 Mitigación del Cambio Climático</c:v>
                </c:pt>
                <c:pt idx="2">
                  <c:v>5303 Soporte Vital para el Desarrollo</c:v>
                </c:pt>
                <c:pt idx="3">
                  <c:v>5304 Movilidad Multimodal Sustentable</c:v>
                </c:pt>
                <c:pt idx="4">
                  <c:v>5305 Gestión del Riesgo</c:v>
                </c:pt>
              </c:strCache>
            </c:strRef>
          </c:cat>
          <c:val>
            <c:numRef>
              <c:f>'[2]Eficacia Linea'!$C$29:$C$33</c:f>
              <c:numCache>
                <c:formatCode>0.0%</c:formatCode>
                <c:ptCount val="5"/>
                <c:pt idx="0">
                  <c:v>0.42046399643906951</c:v>
                </c:pt>
                <c:pt idx="1">
                  <c:v>0.72773966925542932</c:v>
                </c:pt>
                <c:pt idx="2">
                  <c:v>0.70833921236700059</c:v>
                </c:pt>
                <c:pt idx="3">
                  <c:v>0.75244181687667233</c:v>
                </c:pt>
                <c:pt idx="4">
                  <c:v>0.70679949912167828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66-40DF-A77F-DA16490B9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603792"/>
        <c:axId val="585604576"/>
      </c:barChart>
      <c:catAx>
        <c:axId val="58560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0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6045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03792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4 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Nivel de cumplimiento de las lìneas estratègicas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Cali, Solidaria por la Vida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</a:t>
            </a:r>
          </a:p>
        </c:rich>
      </c:tx>
      <c:layout>
        <c:manualLayout>
          <c:xMode val="edge"/>
          <c:yMode val="edge"/>
          <c:x val="0.19206657307371461"/>
          <c:y val="9.168547585818730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899224806201487E-2"/>
          <c:y val="0.24184397163120577"/>
          <c:w val="0.86240310077519378"/>
          <c:h val="0.58747118316993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19E-47F5-8F89-830A360AA8A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19E-47F5-8F89-830A360AA8A7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19E-47F5-8F89-830A360AA8A7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19E-47F5-8F89-830A360AA8A7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19E-47F5-8F89-830A360AA8A7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19E-47F5-8F89-830A360AA8A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'[2]Eficacia Linea'!$A$21:$A$25</c:f>
              <c:strCache>
                <c:ptCount val="5"/>
                <c:pt idx="0">
                  <c:v>5201 Distrito Reconciliado</c:v>
                </c:pt>
                <c:pt idx="1">
                  <c:v>5202 Poblaciones Construyendo Territorio</c:v>
                </c:pt>
                <c:pt idx="2">
                  <c:v>5203 Territorios para la Vida</c:v>
                </c:pt>
                <c:pt idx="3">
                  <c:v>5204 Distrito Educador</c:v>
                </c:pt>
                <c:pt idx="4">
                  <c:v>5205 Cali Corazón de las Culturas</c:v>
                </c:pt>
              </c:strCache>
            </c:strRef>
          </c:cat>
          <c:val>
            <c:numRef>
              <c:f>'[2]Eficacia Linea'!$C$21:$C$25</c:f>
              <c:numCache>
                <c:formatCode>0.0%</c:formatCode>
                <c:ptCount val="5"/>
                <c:pt idx="0">
                  <c:v>0.85812564783629097</c:v>
                </c:pt>
                <c:pt idx="1">
                  <c:v>0.81150189960004193</c:v>
                </c:pt>
                <c:pt idx="2">
                  <c:v>0.83825647678753168</c:v>
                </c:pt>
                <c:pt idx="3">
                  <c:v>0.73898765334684957</c:v>
                </c:pt>
                <c:pt idx="4">
                  <c:v>0.91646103616083086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19E-47F5-8F89-830A360A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609672"/>
        <c:axId val="585604968"/>
      </c:barChart>
      <c:catAx>
        <c:axId val="58560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0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604968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09672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6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Nivel de cumplimiento de las lìneas estratègicas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Cali, Gobierno Incluyente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</a:t>
            </a:r>
          </a:p>
        </c:rich>
      </c:tx>
      <c:layout>
        <c:manualLayout>
          <c:xMode val="edge"/>
          <c:yMode val="edge"/>
          <c:x val="0.16436448350932878"/>
          <c:y val="6.2698456399243796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3444816053512"/>
          <c:y val="0.25020400567288531"/>
          <c:w val="0.83110435754627865"/>
          <c:h val="0.513696752796714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F09-47B3-AEDE-61BF998DABA0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F09-47B3-AEDE-61BF998DABA0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F09-47B3-AEDE-61BF998DABA0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F09-47B3-AEDE-61BF998DABA0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2F09-47B3-AEDE-61BF998DABA0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F09-47B3-AEDE-61BF998DABA0}"/>
              </c:ext>
            </c:extLst>
          </c:dPt>
          <c:dLbls>
            <c:dLbl>
              <c:idx val="0"/>
              <c:layout>
                <c:manualLayout>
                  <c:x val="8.0548459870609965E-4"/>
                  <c:y val="-1.91240398128718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F09-47B3-AEDE-61BF998DABA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'[2]Eficacia Linea'!$A$37:$A$39</c:f>
              <c:strCache>
                <c:ptCount val="3"/>
                <c:pt idx="0">
                  <c:v>5401 Transición hacia Distrito Especial</c:v>
                </c:pt>
                <c:pt idx="1">
                  <c:v>5402 Gobierno Inteligente</c:v>
                </c:pt>
                <c:pt idx="2">
                  <c:v>5403 Ciudadanía Activa y Gobernanza</c:v>
                </c:pt>
              </c:strCache>
            </c:strRef>
          </c:cat>
          <c:val>
            <c:numRef>
              <c:f>'[2]Eficacia Linea'!$C$37:$C$39</c:f>
              <c:numCache>
                <c:formatCode>0.0%</c:formatCode>
                <c:ptCount val="3"/>
                <c:pt idx="0">
                  <c:v>0.70501083865745839</c:v>
                </c:pt>
                <c:pt idx="1">
                  <c:v>0.72637130052598764</c:v>
                </c:pt>
                <c:pt idx="2">
                  <c:v>0.8491074677996977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09-47B3-AEDE-61BF998DA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603400"/>
        <c:axId val="585607712"/>
      </c:barChart>
      <c:catAx>
        <c:axId val="585603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0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6077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03400"/>
        <c:crosses val="autoZero"/>
        <c:crossBetween val="between"/>
        <c:majorUnit val="0.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Gráfica 8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CO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Organismos con eficacia por debajo de 77.0%</a:t>
            </a:r>
            <a:endParaRPr lang="es-CO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598579589316043E-2"/>
          <c:y val="0.21472097401437384"/>
          <c:w val="0.88423335318379315"/>
          <c:h val="0.5279358535680421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'Eficacia Organismo'!$A$11:$A$26</c:f>
              <c:strCache>
                <c:ptCount val="16"/>
                <c:pt idx="0">
                  <c:v>Emru</c:v>
                </c:pt>
                <c:pt idx="1">
                  <c:v>UAE de Gestión de Bienes y Servicios</c:v>
                </c:pt>
                <c:pt idx="2">
                  <c:v>Dagma</c:v>
                </c:pt>
                <c:pt idx="3">
                  <c:v>Planeación</c:v>
                </c:pt>
                <c:pt idx="4">
                  <c:v>Desarrollo e Innovación Institucional</c:v>
                </c:pt>
                <c:pt idx="5">
                  <c:v>Jurídica</c:v>
                </c:pt>
                <c:pt idx="6">
                  <c:v>Hacienda</c:v>
                </c:pt>
                <c:pt idx="7">
                  <c:v>Movilidad</c:v>
                </c:pt>
                <c:pt idx="8">
                  <c:v>Gestión del Riesgo</c:v>
                </c:pt>
                <c:pt idx="9">
                  <c:v>Educación</c:v>
                </c:pt>
                <c:pt idx="10">
                  <c:v>Turismo</c:v>
                </c:pt>
                <c:pt idx="11">
                  <c:v>Vivienda Social</c:v>
                </c:pt>
                <c:pt idx="12">
                  <c:v>Tecnologías de la Inform. y las Com.</c:v>
                </c:pt>
                <c:pt idx="13">
                  <c:v>Emcali</c:v>
                </c:pt>
                <c:pt idx="14">
                  <c:v>Desarrollo Económico</c:v>
                </c:pt>
                <c:pt idx="15">
                  <c:v>Bienestar Social</c:v>
                </c:pt>
              </c:strCache>
            </c:strRef>
          </c:cat>
          <c:val>
            <c:numRef>
              <c:f>'Eficacia Organismo'!$C$11:$C$26</c:f>
              <c:numCache>
                <c:formatCode>0.0%</c:formatCode>
                <c:ptCount val="16"/>
                <c:pt idx="0">
                  <c:v>0.34062801428865702</c:v>
                </c:pt>
                <c:pt idx="1">
                  <c:v>0.42495941274966981</c:v>
                </c:pt>
                <c:pt idx="2">
                  <c:v>0.44821826373629026</c:v>
                </c:pt>
                <c:pt idx="3">
                  <c:v>0.61159114236110257</c:v>
                </c:pt>
                <c:pt idx="4">
                  <c:v>0.62722678971446488</c:v>
                </c:pt>
                <c:pt idx="5">
                  <c:v>0.65017886704540229</c:v>
                </c:pt>
                <c:pt idx="6">
                  <c:v>0.65988726188606162</c:v>
                </c:pt>
                <c:pt idx="7">
                  <c:v>0.68457497835859271</c:v>
                </c:pt>
                <c:pt idx="8">
                  <c:v>0.69125560945030062</c:v>
                </c:pt>
                <c:pt idx="9">
                  <c:v>0.70452294277493854</c:v>
                </c:pt>
                <c:pt idx="10">
                  <c:v>0.73165379622009341</c:v>
                </c:pt>
                <c:pt idx="11">
                  <c:v>0.74012092980801436</c:v>
                </c:pt>
                <c:pt idx="12">
                  <c:v>0.73966412468997877</c:v>
                </c:pt>
                <c:pt idx="13">
                  <c:v>0.74968461073584514</c:v>
                </c:pt>
                <c:pt idx="14">
                  <c:v>0.75487831443949682</c:v>
                </c:pt>
                <c:pt idx="15">
                  <c:v>0.75617670538006754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49-48DE-95EF-7F0F9EE98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85605360"/>
        <c:axId val="585604184"/>
      </c:barChart>
      <c:catAx>
        <c:axId val="58560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2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" panose="020B0604020202020204" pitchFamily="34" charset="0"/>
              </a:defRPr>
            </a:pPr>
            <a:endParaRPr lang="es-ES"/>
          </a:p>
        </c:txPr>
        <c:crossAx val="585604184"/>
        <c:crosses val="autoZero"/>
        <c:auto val="1"/>
        <c:lblAlgn val="ctr"/>
        <c:lblOffset val="100"/>
        <c:tickLblSkip val="1"/>
        <c:noMultiLvlLbl val="0"/>
      </c:catAx>
      <c:valAx>
        <c:axId val="58560418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5605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7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Organismos con eficacia por encima de 77.0%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</a:t>
            </a:r>
          </a:p>
        </c:rich>
      </c:tx>
      <c:layout>
        <c:manualLayout>
          <c:xMode val="edge"/>
          <c:yMode val="edge"/>
          <c:x val="0.20405037605593418"/>
          <c:y val="2.443280977312390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DD0E3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3B8-4667-8F6F-6390D83D3864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3B8-4667-8F6F-6390D83D3864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3B8-4667-8F6F-6390D83D3864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3B8-4667-8F6F-6390D83D3864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3B8-4667-8F6F-6390D83D3864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3B8-4667-8F6F-6390D83D3864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3B8-4667-8F6F-6390D83D3864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3B8-4667-8F6F-6390D83D3864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D3B8-4667-8F6F-6390D83D3864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D3B8-4667-8F6F-6390D83D3864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D3B8-4667-8F6F-6390D83D3864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D3B8-4667-8F6F-6390D83D3864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D3B8-4667-8F6F-6390D83D3864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D3B8-4667-8F6F-6390D83D3864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D3B8-4667-8F6F-6390D83D3864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D3B8-4667-8F6F-6390D83D3864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D3B8-4667-8F6F-6390D83D3864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D3B8-4667-8F6F-6390D83D3864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D3B8-4667-8F6F-6390D83D3864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D3B8-4667-8F6F-6390D83D3864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D3B8-4667-8F6F-6390D83D3864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D3B8-4667-8F6F-6390D83D3864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D3B8-4667-8F6F-6390D83D3864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D3B8-4667-8F6F-6390D83D3864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D3B8-4667-8F6F-6390D83D3864}"/>
              </c:ext>
            </c:extLst>
          </c:dPt>
          <c:dPt>
            <c:idx val="2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D3B8-4667-8F6F-6390D83D3864}"/>
              </c:ext>
            </c:extLst>
          </c:dPt>
          <c:dPt>
            <c:idx val="2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D3B8-4667-8F6F-6390D83D3864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D3B8-4667-8F6F-6390D83D3864}"/>
              </c:ext>
            </c:extLst>
          </c:dPt>
          <c:dPt>
            <c:idx val="2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D3B8-4667-8F6F-6390D83D3864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D3B8-4667-8F6F-6390D83D3864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D3B8-4667-8F6F-6390D83D3864}"/>
              </c:ext>
            </c:extLst>
          </c:dPt>
          <c:dLbls>
            <c:dLbl>
              <c:idx val="17"/>
              <c:layout>
                <c:manualLayout>
                  <c:x val="4.481792717086670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3B8-4667-8F6F-6390D83D3864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4.4817927170868344E-3"/>
                  <c:y val="-1.74520069808028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3B8-4667-8F6F-6390D83D3864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8.2165250633271889E-17"/>
                  <c:y val="1.04712041884816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3B8-4667-8F6F-6390D83D3864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6.7226890756303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3B8-4667-8F6F-6390D83D3864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4.4817927170869992E-3"/>
                  <c:y val="-2.4432809773123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3B8-4667-8F6F-6390D83D3864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1.34453781512603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3B8-4667-8F6F-6390D83D386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'Eficacia Organismo'!$A$27:$A$40</c:f>
              <c:strCache>
                <c:ptCount val="14"/>
                <c:pt idx="0">
                  <c:v>Infraestructura</c:v>
                </c:pt>
                <c:pt idx="1">
                  <c:v>Paz y Cultura Ciudadana</c:v>
                </c:pt>
                <c:pt idx="2">
                  <c:v>UAE de Servicios Públicos</c:v>
                </c:pt>
                <c:pt idx="3">
                  <c:v>Seguridad y Justicia</c:v>
                </c:pt>
                <c:pt idx="4">
                  <c:v>Cultura</c:v>
                </c:pt>
                <c:pt idx="5">
                  <c:v>Metrocali</c:v>
                </c:pt>
                <c:pt idx="6">
                  <c:v>Gobierno</c:v>
                </c:pt>
                <c:pt idx="7">
                  <c:v>Desarrollo Territorial y Participación C.</c:v>
                </c:pt>
                <c:pt idx="8">
                  <c:v>Deporte y Recreación</c:v>
                </c:pt>
                <c:pt idx="9">
                  <c:v>Salud</c:v>
                </c:pt>
                <c:pt idx="10">
                  <c:v>Instituto Popular de Cultura</c:v>
                </c:pt>
                <c:pt idx="11">
                  <c:v>Contratación Pública</c:v>
                </c:pt>
                <c:pt idx="12">
                  <c:v>Control Disciplinario Interno</c:v>
                </c:pt>
                <c:pt idx="13">
                  <c:v>Control Interno</c:v>
                </c:pt>
              </c:strCache>
            </c:strRef>
          </c:cat>
          <c:val>
            <c:numRef>
              <c:f>'Eficacia Organismo'!$C$27:$C$40</c:f>
              <c:numCache>
                <c:formatCode>0.0%</c:formatCode>
                <c:ptCount val="14"/>
                <c:pt idx="0">
                  <c:v>0.77158061475107342</c:v>
                </c:pt>
                <c:pt idx="1">
                  <c:v>0.77829068283255198</c:v>
                </c:pt>
                <c:pt idx="2">
                  <c:v>0.8150784494080543</c:v>
                </c:pt>
                <c:pt idx="3">
                  <c:v>0.83594251775967188</c:v>
                </c:pt>
                <c:pt idx="4">
                  <c:v>0.85274778737726753</c:v>
                </c:pt>
                <c:pt idx="5">
                  <c:v>0.89615314541711144</c:v>
                </c:pt>
                <c:pt idx="6">
                  <c:v>0.90979404733611524</c:v>
                </c:pt>
                <c:pt idx="7">
                  <c:v>0.91763392764054963</c:v>
                </c:pt>
                <c:pt idx="8">
                  <c:v>0.97350577654557158</c:v>
                </c:pt>
                <c:pt idx="9">
                  <c:v>0.97756187546546702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D3B8-4667-8F6F-6390D83D3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85612416"/>
        <c:axId val="585607320"/>
      </c:barChart>
      <c:catAx>
        <c:axId val="5856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200000" vert="horz"/>
          <a:lstStyle/>
          <a:p>
            <a:pPr>
              <a:defRPr sz="7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Arial Narrow"/>
                <a:cs typeface="Arial" panose="020B0604020202020204" pitchFamily="34" charset="0"/>
              </a:defRPr>
            </a:pPr>
            <a:endParaRPr lang="es-ES"/>
          </a:p>
        </c:txPr>
        <c:crossAx val="585607320"/>
        <c:crosses val="autoZero"/>
        <c:auto val="1"/>
        <c:lblAlgn val="ctr"/>
        <c:lblOffset val="100"/>
        <c:tickLblSkip val="1"/>
        <c:noMultiLvlLbl val="0"/>
      </c:catAx>
      <c:valAx>
        <c:axId val="58560732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5612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9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Eficacia por sector Nacional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B07-42B7-A35A-BC7689CB96C1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B07-42B7-A35A-BC7689CB96C1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6B07-42B7-A35A-BC7689CB96C1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B07-42B7-A35A-BC7689CB96C1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B07-42B7-A35A-BC7689CB96C1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6B07-42B7-A35A-BC7689CB96C1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6B07-42B7-A35A-BC7689CB96C1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B07-42B7-A35A-BC7689CB96C1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6B07-42B7-A35A-BC7689CB96C1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6B07-42B7-A35A-BC7689CB96C1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6B07-42B7-A35A-BC7689CB96C1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6B07-42B7-A35A-BC7689CB96C1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6B07-42B7-A35A-BC7689CB96C1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6B07-42B7-A35A-BC7689CB96C1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6B07-42B7-A35A-BC7689CB96C1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6B07-42B7-A35A-BC7689CB96C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('Eficacia Sector Nal'!$B$11:$B$27,'Eficacia Sector Nal'!$B$29)</c:f>
              <c:strCache>
                <c:ptCount val="18"/>
                <c:pt idx="0">
                  <c:v>Información estadística</c:v>
                </c:pt>
                <c:pt idx="1">
                  <c:v>Justicia y del derecho</c:v>
                </c:pt>
                <c:pt idx="2">
                  <c:v>Agricultura y desarrollo rural</c:v>
                </c:pt>
                <c:pt idx="3">
                  <c:v>Salud y protección social</c:v>
                </c:pt>
                <c:pt idx="4">
                  <c:v>Minas y energía</c:v>
                </c:pt>
                <c:pt idx="5">
                  <c:v>Educación</c:v>
                </c:pt>
                <c:pt idx="6">
                  <c:v>Tecnologías de la información y las comunicaciones</c:v>
                </c:pt>
                <c:pt idx="7">
                  <c:v>Transporte</c:v>
                </c:pt>
                <c:pt idx="8">
                  <c:v>Ambiente y desarrollo sostenible</c:v>
                </c:pt>
                <c:pt idx="9">
                  <c:v>Cultura</c:v>
                </c:pt>
                <c:pt idx="10">
                  <c:v>Comercio, industria y turismo</c:v>
                </c:pt>
                <c:pt idx="11">
                  <c:v>Trabajo</c:v>
                </c:pt>
                <c:pt idx="12">
                  <c:v>Ciencia, tecnología e innovación</c:v>
                </c:pt>
                <c:pt idx="13">
                  <c:v>Vivienda, ciudad y territorio</c:v>
                </c:pt>
                <c:pt idx="14">
                  <c:v>Inclusión social y reconciliación</c:v>
                </c:pt>
                <c:pt idx="15">
                  <c:v>Deporte y recreación</c:v>
                </c:pt>
                <c:pt idx="16">
                  <c:v>Gobierno Territorial</c:v>
                </c:pt>
                <c:pt idx="17">
                  <c:v>Cumplimiento</c:v>
                </c:pt>
              </c:strCache>
            </c:strRef>
          </c:cat>
          <c:val>
            <c:numRef>
              <c:f>('Eficacia Sector Nal'!$D$11:$D$27,'Eficacia Sector Nal'!$G$29)</c:f>
              <c:numCache>
                <c:formatCode>0.0%</c:formatCode>
                <c:ptCount val="18"/>
                <c:pt idx="0">
                  <c:v>0.66090871771044113</c:v>
                </c:pt>
                <c:pt idx="1">
                  <c:v>0.88488527416740614</c:v>
                </c:pt>
                <c:pt idx="2">
                  <c:v>0.64937981723230098</c:v>
                </c:pt>
                <c:pt idx="3">
                  <c:v>0.96382686904761117</c:v>
                </c:pt>
                <c:pt idx="4">
                  <c:v>0.76975502683680985</c:v>
                </c:pt>
                <c:pt idx="5">
                  <c:v>0.70452294277493854</c:v>
                </c:pt>
                <c:pt idx="6">
                  <c:v>0.74907588940995073</c:v>
                </c:pt>
                <c:pt idx="7">
                  <c:v>0.74644747442821724</c:v>
                </c:pt>
                <c:pt idx="8">
                  <c:v>0.60084398828536267</c:v>
                </c:pt>
                <c:pt idx="9">
                  <c:v>0.87661190987177617</c:v>
                </c:pt>
                <c:pt idx="10">
                  <c:v>0.79559477616809093</c:v>
                </c:pt>
                <c:pt idx="11">
                  <c:v>0.43738111277407504</c:v>
                </c:pt>
                <c:pt idx="12">
                  <c:v>0.8347655137583484</c:v>
                </c:pt>
                <c:pt idx="13">
                  <c:v>0.6476011981858838</c:v>
                </c:pt>
                <c:pt idx="14">
                  <c:v>0.75631854716399993</c:v>
                </c:pt>
                <c:pt idx="15">
                  <c:v>0.9730707731084659</c:v>
                </c:pt>
                <c:pt idx="16">
                  <c:v>0.77269140906635081</c:v>
                </c:pt>
                <c:pt idx="17">
                  <c:v>0.76956767107636304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B07-42B7-A35A-BC7689CB9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85606144"/>
        <c:axId val="585606536"/>
      </c:barChart>
      <c:catAx>
        <c:axId val="5856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2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85606536"/>
        <c:crosses val="autoZero"/>
        <c:auto val="1"/>
        <c:lblAlgn val="ctr"/>
        <c:lblOffset val="100"/>
        <c:tickLblSkip val="1"/>
        <c:noMultiLvlLbl val="0"/>
      </c:catAx>
      <c:valAx>
        <c:axId val="58560653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5606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781049</xdr:colOff>
      <xdr:row>22</xdr:row>
      <xdr:rowOff>180975</xdr:rowOff>
    </xdr:from>
    <xdr:to>
      <xdr:col>6</xdr:col>
      <xdr:colOff>438149</xdr:colOff>
      <xdr:row>42</xdr:row>
      <xdr:rowOff>9525</xdr:rowOff>
    </xdr:to>
    <xdr:graphicFrame macro="">
      <xdr:nvGraphicFramePr>
        <xdr:cNvPr id="2" name="2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200025</xdr:rowOff>
    </xdr:from>
    <xdr:to>
      <xdr:col>13</xdr:col>
      <xdr:colOff>0</xdr:colOff>
      <xdr:row>21</xdr:row>
      <xdr:rowOff>28575</xdr:rowOff>
    </xdr:to>
    <xdr:graphicFrame macro="">
      <xdr:nvGraphicFramePr>
        <xdr:cNvPr id="5" name="Gráfico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0.79335</cdr:x>
      <cdr:y>0.28796</cdr:y>
    </cdr:from>
    <cdr:to>
      <cdr:x>0.97198</cdr:x>
      <cdr:y>0.96335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4314852" y="1047750"/>
          <a:ext cx="971529" cy="2457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438150</xdr:colOff>
      <xdr:row>27</xdr:row>
      <xdr:rowOff>38100</xdr:rowOff>
    </xdr:to>
    <xdr:graphicFrame macro="">
      <xdr:nvGraphicFramePr>
        <xdr:cNvPr id="2" name="Chart 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30</xdr:row>
      <xdr:rowOff>0</xdr:rowOff>
    </xdr:from>
    <xdr:to>
      <xdr:col>3</xdr:col>
      <xdr:colOff>428625</xdr:colOff>
      <xdr:row>55</xdr:row>
      <xdr:rowOff>9525</xdr:rowOff>
    </xdr:to>
    <xdr:graphicFrame macro="">
      <xdr:nvGraphicFramePr>
        <xdr:cNvPr id="3" name="Chart 1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581025</xdr:colOff>
      <xdr:row>0</xdr:row>
      <xdr:rowOff>38100</xdr:rowOff>
    </xdr:from>
    <xdr:to>
      <xdr:col>8</xdr:col>
      <xdr:colOff>657225</xdr:colOff>
      <xdr:row>27</xdr:row>
      <xdr:rowOff>19050</xdr:rowOff>
    </xdr:to>
    <xdr:graphicFrame macro="">
      <xdr:nvGraphicFramePr>
        <xdr:cNvPr id="4" name="Chart 10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590550</xdr:colOff>
      <xdr:row>30</xdr:row>
      <xdr:rowOff>0</xdr:rowOff>
    </xdr:from>
    <xdr:to>
      <xdr:col>8</xdr:col>
      <xdr:colOff>666750</xdr:colOff>
      <xdr:row>55</xdr:row>
      <xdr:rowOff>38100</xdr:rowOff>
    </xdr:to>
    <xdr:graphicFrame macro="">
      <xdr:nvGraphicFramePr>
        <xdr:cNvPr id="5" name="Chart 12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20</xdr:row>
      <xdr:rowOff>123825</xdr:rowOff>
    </xdr:from>
    <xdr:to>
      <xdr:col>18</xdr:col>
      <xdr:colOff>685800</xdr:colOff>
      <xdr:row>39</xdr:row>
      <xdr:rowOff>123825</xdr:rowOff>
    </xdr:to>
    <xdr:graphicFrame macro="">
      <xdr:nvGraphicFramePr>
        <xdr:cNvPr id="2" name="2 Gráfic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228600</xdr:colOff>
      <xdr:row>0</xdr:row>
      <xdr:rowOff>57150</xdr:rowOff>
    </xdr:from>
    <xdr:to>
      <xdr:col>18</xdr:col>
      <xdr:colOff>561975</xdr:colOff>
      <xdr:row>19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</xdr:row>
      <xdr:rowOff>171450</xdr:rowOff>
    </xdr:from>
    <xdr:to>
      <xdr:col>14</xdr:col>
      <xdr:colOff>676275</xdr:colOff>
      <xdr:row>22</xdr:row>
      <xdr:rowOff>38100</xdr:rowOff>
    </xdr:to>
    <xdr:graphicFrame macro="">
      <xdr:nvGraphicFramePr>
        <xdr:cNvPr id="2" name="2 Gráfic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2</xdr:row>
      <xdr:rowOff>9525</xdr:rowOff>
    </xdr:from>
    <xdr:to>
      <xdr:col>14</xdr:col>
      <xdr:colOff>733425</xdr:colOff>
      <xdr:row>21</xdr:row>
      <xdr:rowOff>123825</xdr:rowOff>
    </xdr:to>
    <xdr:graphicFrame macro="">
      <xdr:nvGraphicFramePr>
        <xdr:cNvPr id="2" name="2 Gráfic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</xdr:row>
      <xdr:rowOff>171451</xdr:rowOff>
    </xdr:from>
    <xdr:to>
      <xdr:col>14</xdr:col>
      <xdr:colOff>685800</xdr:colOff>
      <xdr:row>24</xdr:row>
      <xdr:rowOff>57151</xdr:rowOff>
    </xdr:to>
    <xdr:graphicFrame macro="">
      <xdr:nvGraphicFramePr>
        <xdr:cNvPr id="2" name="2 Gráfic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dores%20Plan%20Dependencia%20Sector%20FU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icacia 2021"/>
      <sheetName val="Eficacia 2021D"/>
      <sheetName val="Eficacia Dimension"/>
      <sheetName val="Eficacia 2021L"/>
      <sheetName val="Eficacia Linea"/>
      <sheetName val="Graficas Linea"/>
      <sheetName val="Eficacia 2021P"/>
      <sheetName val="Eficacia programas"/>
      <sheetName val="Graficas Programa"/>
      <sheetName val="Eficacia 2021O"/>
      <sheetName val="Eficacia Organismo"/>
      <sheetName val="Organismo (2)"/>
      <sheetName val="Eficacia 2021SN"/>
      <sheetName val="Eficacia Sector Nal"/>
      <sheetName val="Eficacia 2021SF"/>
      <sheetName val="Eficacia Sector FUT"/>
      <sheetName val="Eficacia 2021ODS"/>
      <sheetName val="Eficacia ODS"/>
      <sheetName val="Eficiencia 2021"/>
      <sheetName val="Eficiencia Dim 2021"/>
      <sheetName val="Sector Nacional"/>
      <sheetName val="Sector FUT"/>
      <sheetName val="ODS"/>
    </sheetNames>
    <sheetDataSet>
      <sheetData sheetId="0"/>
      <sheetData sheetId="1">
        <row r="5">
          <cell r="Z5" t="str">
            <v>Metas programadas</v>
          </cell>
          <cell r="AA5" t="str">
            <v>Metas sin ejecución</v>
          </cell>
        </row>
        <row r="718">
          <cell r="Z718">
            <v>549</v>
          </cell>
          <cell r="AA718">
            <v>87</v>
          </cell>
        </row>
      </sheetData>
      <sheetData sheetId="2"/>
      <sheetData sheetId="3"/>
      <sheetData sheetId="4">
        <row r="13">
          <cell r="A13" t="str">
            <v>5101 Territorio Inteligente</v>
          </cell>
          <cell r="C13">
            <v>0.76398022473544958</v>
          </cell>
        </row>
        <row r="14">
          <cell r="A14" t="str">
            <v>5102 Economía Incluyente, Creativa y Clústeres Estratégicos</v>
          </cell>
          <cell r="C14">
            <v>0.83231562860663511</v>
          </cell>
        </row>
        <row r="15">
          <cell r="A15" t="str">
            <v>5103 Posicionamiento Local en el Ámbito Internacional</v>
          </cell>
          <cell r="C15">
            <v>0.89820524350649356</v>
          </cell>
        </row>
        <row r="16">
          <cell r="A16" t="str">
            <v>5104 Empleabilidad y Emprendimiento</v>
          </cell>
          <cell r="C16">
            <v>0.6648273501737203</v>
          </cell>
        </row>
        <row r="17">
          <cell r="A17" t="str">
            <v>5105 Economía Solidaria y del Bien Colectivo</v>
          </cell>
          <cell r="C17">
            <v>0.4366512179018478</v>
          </cell>
        </row>
        <row r="21">
          <cell r="A21" t="str">
            <v>5201 Distrito Reconciliado</v>
          </cell>
          <cell r="C21">
            <v>0.85812564783629097</v>
          </cell>
        </row>
        <row r="22">
          <cell r="A22" t="str">
            <v>5202 Poblaciones Construyendo Territorio</v>
          </cell>
          <cell r="C22">
            <v>0.81150189960004193</v>
          </cell>
        </row>
        <row r="23">
          <cell r="A23" t="str">
            <v>5203 Territorios para la Vida</v>
          </cell>
          <cell r="C23">
            <v>0.83825647678753168</v>
          </cell>
        </row>
        <row r="24">
          <cell r="A24" t="str">
            <v>5204 Distrito Educador</v>
          </cell>
          <cell r="C24">
            <v>0.73898765334684957</v>
          </cell>
        </row>
        <row r="25">
          <cell r="A25" t="str">
            <v>5205 Cali Corazón de las Culturas</v>
          </cell>
          <cell r="C25">
            <v>0.91646103616083086</v>
          </cell>
        </row>
        <row r="29">
          <cell r="A29" t="str">
            <v>5301 Fortalecimiento y Gestión de los Socioecosistemas</v>
          </cell>
          <cell r="C29">
            <v>0.42046399643906951</v>
          </cell>
        </row>
        <row r="30">
          <cell r="A30" t="str">
            <v>5302 Mitigación del Cambio Climático</v>
          </cell>
          <cell r="C30">
            <v>0.72773966925542932</v>
          </cell>
        </row>
        <row r="31">
          <cell r="A31" t="str">
            <v>5303 Soporte Vital para el Desarrollo</v>
          </cell>
          <cell r="C31">
            <v>0.70833921236700059</v>
          </cell>
        </row>
        <row r="32">
          <cell r="A32" t="str">
            <v>5304 Movilidad Multimodal Sustentable</v>
          </cell>
          <cell r="C32">
            <v>0.75244181687667233</v>
          </cell>
        </row>
        <row r="33">
          <cell r="A33" t="str">
            <v>5305 Gestión del Riesgo</v>
          </cell>
          <cell r="C33">
            <v>0.70679949912167828</v>
          </cell>
        </row>
        <row r="37">
          <cell r="A37" t="str">
            <v>5401 Transición hacia Distrito Especial</v>
          </cell>
          <cell r="C37">
            <v>0.70501083865745839</v>
          </cell>
        </row>
        <row r="38">
          <cell r="A38" t="str">
            <v>5402 Gobierno Inteligente</v>
          </cell>
          <cell r="C38">
            <v>0.72637130052598764</v>
          </cell>
        </row>
        <row r="39">
          <cell r="A39" t="str">
            <v>5403 Ciudadanía Activa y Gobernanza</v>
          </cell>
          <cell r="C39">
            <v>0.8491074677996977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20"/>
  <sheetViews>
    <sheetView tabSelected="1" zoomScaleNormal="100" workbookViewId="0">
      <pane ySplit="5" topLeftCell="A6" activePane="bottomLeft" state="frozen"/>
      <selection activeCell="R2" sqref="R2"/>
      <selection pane="bottomLeft"/>
    </sheetView>
  </sheetViews>
  <sheetFormatPr baseColWidth="10" defaultRowHeight="12.75" x14ac:dyDescent="0.25"/>
  <cols>
    <col min="1" max="1" width="10.7109375" style="13" customWidth="1"/>
    <col min="2" max="3" width="8.28515625" style="13" customWidth="1"/>
    <col min="4" max="5" width="10.7109375" style="13" customWidth="1"/>
    <col min="6" max="6" width="20.85546875" style="14" customWidth="1"/>
    <col min="7" max="7" width="19.5703125" style="15" customWidth="1"/>
    <col min="8" max="8" width="11.5703125" style="16" customWidth="1"/>
    <col min="9" max="9" width="10.28515625" style="15" customWidth="1"/>
    <col min="10" max="10" width="9.140625" style="16" bestFit="1" customWidth="1"/>
    <col min="11" max="11" width="9.140625" style="214" customWidth="1"/>
    <col min="12" max="12" width="8.7109375" style="17" bestFit="1" customWidth="1"/>
    <col min="13" max="13" width="9" style="17" customWidth="1"/>
    <col min="14" max="15" width="9.7109375" style="17" customWidth="1"/>
    <col min="16" max="16" width="9.7109375" style="13" customWidth="1"/>
    <col min="17" max="18" width="11.42578125" style="17"/>
    <col min="19" max="19" width="13.85546875" style="17" bestFit="1" customWidth="1"/>
    <col min="20" max="20" width="12.5703125" style="17" bestFit="1" customWidth="1"/>
    <col min="21" max="257" width="11.42578125" style="17"/>
    <col min="258" max="258" width="10.7109375" style="17" customWidth="1"/>
    <col min="259" max="260" width="8.28515625" style="17" customWidth="1"/>
    <col min="261" max="262" width="10.7109375" style="17" customWidth="1"/>
    <col min="263" max="263" width="20.85546875" style="17" customWidth="1"/>
    <col min="264" max="264" width="19.5703125" style="17" customWidth="1"/>
    <col min="265" max="265" width="11.5703125" style="17" customWidth="1"/>
    <col min="266" max="266" width="10.28515625" style="17" customWidth="1"/>
    <col min="267" max="267" width="9.140625" style="17" bestFit="1" customWidth="1"/>
    <col min="268" max="268" width="8.7109375" style="17" bestFit="1" customWidth="1"/>
    <col min="269" max="269" width="9" style="17" customWidth="1"/>
    <col min="270" max="272" width="9.7109375" style="17" customWidth="1"/>
    <col min="273" max="274" width="11.42578125" style="17"/>
    <col min="275" max="275" width="13.85546875" style="17" bestFit="1" customWidth="1"/>
    <col min="276" max="276" width="12.5703125" style="17" bestFit="1" customWidth="1"/>
    <col min="277" max="513" width="11.42578125" style="17"/>
    <col min="514" max="514" width="10.7109375" style="17" customWidth="1"/>
    <col min="515" max="516" width="8.28515625" style="17" customWidth="1"/>
    <col min="517" max="518" width="10.7109375" style="17" customWidth="1"/>
    <col min="519" max="519" width="20.85546875" style="17" customWidth="1"/>
    <col min="520" max="520" width="19.5703125" style="17" customWidth="1"/>
    <col min="521" max="521" width="11.5703125" style="17" customWidth="1"/>
    <col min="522" max="522" width="10.28515625" style="17" customWidth="1"/>
    <col min="523" max="523" width="9.140625" style="17" bestFit="1" customWidth="1"/>
    <col min="524" max="524" width="8.7109375" style="17" bestFit="1" customWidth="1"/>
    <col min="525" max="525" width="9" style="17" customWidth="1"/>
    <col min="526" max="528" width="9.7109375" style="17" customWidth="1"/>
    <col min="529" max="530" width="11.42578125" style="17"/>
    <col min="531" max="531" width="13.85546875" style="17" bestFit="1" customWidth="1"/>
    <col min="532" max="532" width="12.5703125" style="17" bestFit="1" customWidth="1"/>
    <col min="533" max="769" width="11.42578125" style="17"/>
    <col min="770" max="770" width="10.7109375" style="17" customWidth="1"/>
    <col min="771" max="772" width="8.28515625" style="17" customWidth="1"/>
    <col min="773" max="774" width="10.7109375" style="17" customWidth="1"/>
    <col min="775" max="775" width="20.85546875" style="17" customWidth="1"/>
    <col min="776" max="776" width="19.5703125" style="17" customWidth="1"/>
    <col min="777" max="777" width="11.5703125" style="17" customWidth="1"/>
    <col min="778" max="778" width="10.28515625" style="17" customWidth="1"/>
    <col min="779" max="779" width="9.140625" style="17" bestFit="1" customWidth="1"/>
    <col min="780" max="780" width="8.7109375" style="17" bestFit="1" customWidth="1"/>
    <col min="781" max="781" width="9" style="17" customWidth="1"/>
    <col min="782" max="784" width="9.7109375" style="17" customWidth="1"/>
    <col min="785" max="786" width="11.42578125" style="17"/>
    <col min="787" max="787" width="13.85546875" style="17" bestFit="1" customWidth="1"/>
    <col min="788" max="788" width="12.5703125" style="17" bestFit="1" customWidth="1"/>
    <col min="789" max="1025" width="11.42578125" style="17"/>
    <col min="1026" max="1026" width="10.7109375" style="17" customWidth="1"/>
    <col min="1027" max="1028" width="8.28515625" style="17" customWidth="1"/>
    <col min="1029" max="1030" width="10.7109375" style="17" customWidth="1"/>
    <col min="1031" max="1031" width="20.85546875" style="17" customWidth="1"/>
    <col min="1032" max="1032" width="19.5703125" style="17" customWidth="1"/>
    <col min="1033" max="1033" width="11.5703125" style="17" customWidth="1"/>
    <col min="1034" max="1034" width="10.28515625" style="17" customWidth="1"/>
    <col min="1035" max="1035" width="9.140625" style="17" bestFit="1" customWidth="1"/>
    <col min="1036" max="1036" width="8.7109375" style="17" bestFit="1" customWidth="1"/>
    <col min="1037" max="1037" width="9" style="17" customWidth="1"/>
    <col min="1038" max="1040" width="9.7109375" style="17" customWidth="1"/>
    <col min="1041" max="1042" width="11.42578125" style="17"/>
    <col min="1043" max="1043" width="13.85546875" style="17" bestFit="1" customWidth="1"/>
    <col min="1044" max="1044" width="12.5703125" style="17" bestFit="1" customWidth="1"/>
    <col min="1045" max="1281" width="11.42578125" style="17"/>
    <col min="1282" max="1282" width="10.7109375" style="17" customWidth="1"/>
    <col min="1283" max="1284" width="8.28515625" style="17" customWidth="1"/>
    <col min="1285" max="1286" width="10.7109375" style="17" customWidth="1"/>
    <col min="1287" max="1287" width="20.85546875" style="17" customWidth="1"/>
    <col min="1288" max="1288" width="19.5703125" style="17" customWidth="1"/>
    <col min="1289" max="1289" width="11.5703125" style="17" customWidth="1"/>
    <col min="1290" max="1290" width="10.28515625" style="17" customWidth="1"/>
    <col min="1291" max="1291" width="9.140625" style="17" bestFit="1" customWidth="1"/>
    <col min="1292" max="1292" width="8.7109375" style="17" bestFit="1" customWidth="1"/>
    <col min="1293" max="1293" width="9" style="17" customWidth="1"/>
    <col min="1294" max="1296" width="9.7109375" style="17" customWidth="1"/>
    <col min="1297" max="1298" width="11.42578125" style="17"/>
    <col min="1299" max="1299" width="13.85546875" style="17" bestFit="1" customWidth="1"/>
    <col min="1300" max="1300" width="12.5703125" style="17" bestFit="1" customWidth="1"/>
    <col min="1301" max="1537" width="11.42578125" style="17"/>
    <col min="1538" max="1538" width="10.7109375" style="17" customWidth="1"/>
    <col min="1539" max="1540" width="8.28515625" style="17" customWidth="1"/>
    <col min="1541" max="1542" width="10.7109375" style="17" customWidth="1"/>
    <col min="1543" max="1543" width="20.85546875" style="17" customWidth="1"/>
    <col min="1544" max="1544" width="19.5703125" style="17" customWidth="1"/>
    <col min="1545" max="1545" width="11.5703125" style="17" customWidth="1"/>
    <col min="1546" max="1546" width="10.28515625" style="17" customWidth="1"/>
    <col min="1547" max="1547" width="9.140625" style="17" bestFit="1" customWidth="1"/>
    <col min="1548" max="1548" width="8.7109375" style="17" bestFit="1" customWidth="1"/>
    <col min="1549" max="1549" width="9" style="17" customWidth="1"/>
    <col min="1550" max="1552" width="9.7109375" style="17" customWidth="1"/>
    <col min="1553" max="1554" width="11.42578125" style="17"/>
    <col min="1555" max="1555" width="13.85546875" style="17" bestFit="1" customWidth="1"/>
    <col min="1556" max="1556" width="12.5703125" style="17" bestFit="1" customWidth="1"/>
    <col min="1557" max="1793" width="11.42578125" style="17"/>
    <col min="1794" max="1794" width="10.7109375" style="17" customWidth="1"/>
    <col min="1795" max="1796" width="8.28515625" style="17" customWidth="1"/>
    <col min="1797" max="1798" width="10.7109375" style="17" customWidth="1"/>
    <col min="1799" max="1799" width="20.85546875" style="17" customWidth="1"/>
    <col min="1800" max="1800" width="19.5703125" style="17" customWidth="1"/>
    <col min="1801" max="1801" width="11.5703125" style="17" customWidth="1"/>
    <col min="1802" max="1802" width="10.28515625" style="17" customWidth="1"/>
    <col min="1803" max="1803" width="9.140625" style="17" bestFit="1" customWidth="1"/>
    <col min="1804" max="1804" width="8.7109375" style="17" bestFit="1" customWidth="1"/>
    <col min="1805" max="1805" width="9" style="17" customWidth="1"/>
    <col min="1806" max="1808" width="9.7109375" style="17" customWidth="1"/>
    <col min="1809" max="1810" width="11.42578125" style="17"/>
    <col min="1811" max="1811" width="13.85546875" style="17" bestFit="1" customWidth="1"/>
    <col min="1812" max="1812" width="12.5703125" style="17" bestFit="1" customWidth="1"/>
    <col min="1813" max="2049" width="11.42578125" style="17"/>
    <col min="2050" max="2050" width="10.7109375" style="17" customWidth="1"/>
    <col min="2051" max="2052" width="8.28515625" style="17" customWidth="1"/>
    <col min="2053" max="2054" width="10.7109375" style="17" customWidth="1"/>
    <col min="2055" max="2055" width="20.85546875" style="17" customWidth="1"/>
    <col min="2056" max="2056" width="19.5703125" style="17" customWidth="1"/>
    <col min="2057" max="2057" width="11.5703125" style="17" customWidth="1"/>
    <col min="2058" max="2058" width="10.28515625" style="17" customWidth="1"/>
    <col min="2059" max="2059" width="9.140625" style="17" bestFit="1" customWidth="1"/>
    <col min="2060" max="2060" width="8.7109375" style="17" bestFit="1" customWidth="1"/>
    <col min="2061" max="2061" width="9" style="17" customWidth="1"/>
    <col min="2062" max="2064" width="9.7109375" style="17" customWidth="1"/>
    <col min="2065" max="2066" width="11.42578125" style="17"/>
    <col min="2067" max="2067" width="13.85546875" style="17" bestFit="1" customWidth="1"/>
    <col min="2068" max="2068" width="12.5703125" style="17" bestFit="1" customWidth="1"/>
    <col min="2069" max="2305" width="11.42578125" style="17"/>
    <col min="2306" max="2306" width="10.7109375" style="17" customWidth="1"/>
    <col min="2307" max="2308" width="8.28515625" style="17" customWidth="1"/>
    <col min="2309" max="2310" width="10.7109375" style="17" customWidth="1"/>
    <col min="2311" max="2311" width="20.85546875" style="17" customWidth="1"/>
    <col min="2312" max="2312" width="19.5703125" style="17" customWidth="1"/>
    <col min="2313" max="2313" width="11.5703125" style="17" customWidth="1"/>
    <col min="2314" max="2314" width="10.28515625" style="17" customWidth="1"/>
    <col min="2315" max="2315" width="9.140625" style="17" bestFit="1" customWidth="1"/>
    <col min="2316" max="2316" width="8.7109375" style="17" bestFit="1" customWidth="1"/>
    <col min="2317" max="2317" width="9" style="17" customWidth="1"/>
    <col min="2318" max="2320" width="9.7109375" style="17" customWidth="1"/>
    <col min="2321" max="2322" width="11.42578125" style="17"/>
    <col min="2323" max="2323" width="13.85546875" style="17" bestFit="1" customWidth="1"/>
    <col min="2324" max="2324" width="12.5703125" style="17" bestFit="1" customWidth="1"/>
    <col min="2325" max="2561" width="11.42578125" style="17"/>
    <col min="2562" max="2562" width="10.7109375" style="17" customWidth="1"/>
    <col min="2563" max="2564" width="8.28515625" style="17" customWidth="1"/>
    <col min="2565" max="2566" width="10.7109375" style="17" customWidth="1"/>
    <col min="2567" max="2567" width="20.85546875" style="17" customWidth="1"/>
    <col min="2568" max="2568" width="19.5703125" style="17" customWidth="1"/>
    <col min="2569" max="2569" width="11.5703125" style="17" customWidth="1"/>
    <col min="2570" max="2570" width="10.28515625" style="17" customWidth="1"/>
    <col min="2571" max="2571" width="9.140625" style="17" bestFit="1" customWidth="1"/>
    <col min="2572" max="2572" width="8.7109375" style="17" bestFit="1" customWidth="1"/>
    <col min="2573" max="2573" width="9" style="17" customWidth="1"/>
    <col min="2574" max="2576" width="9.7109375" style="17" customWidth="1"/>
    <col min="2577" max="2578" width="11.42578125" style="17"/>
    <col min="2579" max="2579" width="13.85546875" style="17" bestFit="1" customWidth="1"/>
    <col min="2580" max="2580" width="12.5703125" style="17" bestFit="1" customWidth="1"/>
    <col min="2581" max="2817" width="11.42578125" style="17"/>
    <col min="2818" max="2818" width="10.7109375" style="17" customWidth="1"/>
    <col min="2819" max="2820" width="8.28515625" style="17" customWidth="1"/>
    <col min="2821" max="2822" width="10.7109375" style="17" customWidth="1"/>
    <col min="2823" max="2823" width="20.85546875" style="17" customWidth="1"/>
    <col min="2824" max="2824" width="19.5703125" style="17" customWidth="1"/>
    <col min="2825" max="2825" width="11.5703125" style="17" customWidth="1"/>
    <col min="2826" max="2826" width="10.28515625" style="17" customWidth="1"/>
    <col min="2827" max="2827" width="9.140625" style="17" bestFit="1" customWidth="1"/>
    <col min="2828" max="2828" width="8.7109375" style="17" bestFit="1" customWidth="1"/>
    <col min="2829" max="2829" width="9" style="17" customWidth="1"/>
    <col min="2830" max="2832" width="9.7109375" style="17" customWidth="1"/>
    <col min="2833" max="2834" width="11.42578125" style="17"/>
    <col min="2835" max="2835" width="13.85546875" style="17" bestFit="1" customWidth="1"/>
    <col min="2836" max="2836" width="12.5703125" style="17" bestFit="1" customWidth="1"/>
    <col min="2837" max="3073" width="11.42578125" style="17"/>
    <col min="3074" max="3074" width="10.7109375" style="17" customWidth="1"/>
    <col min="3075" max="3076" width="8.28515625" style="17" customWidth="1"/>
    <col min="3077" max="3078" width="10.7109375" style="17" customWidth="1"/>
    <col min="3079" max="3079" width="20.85546875" style="17" customWidth="1"/>
    <col min="3080" max="3080" width="19.5703125" style="17" customWidth="1"/>
    <col min="3081" max="3081" width="11.5703125" style="17" customWidth="1"/>
    <col min="3082" max="3082" width="10.28515625" style="17" customWidth="1"/>
    <col min="3083" max="3083" width="9.140625" style="17" bestFit="1" customWidth="1"/>
    <col min="3084" max="3084" width="8.7109375" style="17" bestFit="1" customWidth="1"/>
    <col min="3085" max="3085" width="9" style="17" customWidth="1"/>
    <col min="3086" max="3088" width="9.7109375" style="17" customWidth="1"/>
    <col min="3089" max="3090" width="11.42578125" style="17"/>
    <col min="3091" max="3091" width="13.85546875" style="17" bestFit="1" customWidth="1"/>
    <col min="3092" max="3092" width="12.5703125" style="17" bestFit="1" customWidth="1"/>
    <col min="3093" max="3329" width="11.42578125" style="17"/>
    <col min="3330" max="3330" width="10.7109375" style="17" customWidth="1"/>
    <col min="3331" max="3332" width="8.28515625" style="17" customWidth="1"/>
    <col min="3333" max="3334" width="10.7109375" style="17" customWidth="1"/>
    <col min="3335" max="3335" width="20.85546875" style="17" customWidth="1"/>
    <col min="3336" max="3336" width="19.5703125" style="17" customWidth="1"/>
    <col min="3337" max="3337" width="11.5703125" style="17" customWidth="1"/>
    <col min="3338" max="3338" width="10.28515625" style="17" customWidth="1"/>
    <col min="3339" max="3339" width="9.140625" style="17" bestFit="1" customWidth="1"/>
    <col min="3340" max="3340" width="8.7109375" style="17" bestFit="1" customWidth="1"/>
    <col min="3341" max="3341" width="9" style="17" customWidth="1"/>
    <col min="3342" max="3344" width="9.7109375" style="17" customWidth="1"/>
    <col min="3345" max="3346" width="11.42578125" style="17"/>
    <col min="3347" max="3347" width="13.85546875" style="17" bestFit="1" customWidth="1"/>
    <col min="3348" max="3348" width="12.5703125" style="17" bestFit="1" customWidth="1"/>
    <col min="3349" max="3585" width="11.42578125" style="17"/>
    <col min="3586" max="3586" width="10.7109375" style="17" customWidth="1"/>
    <col min="3587" max="3588" width="8.28515625" style="17" customWidth="1"/>
    <col min="3589" max="3590" width="10.7109375" style="17" customWidth="1"/>
    <col min="3591" max="3591" width="20.85546875" style="17" customWidth="1"/>
    <col min="3592" max="3592" width="19.5703125" style="17" customWidth="1"/>
    <col min="3593" max="3593" width="11.5703125" style="17" customWidth="1"/>
    <col min="3594" max="3594" width="10.28515625" style="17" customWidth="1"/>
    <col min="3595" max="3595" width="9.140625" style="17" bestFit="1" customWidth="1"/>
    <col min="3596" max="3596" width="8.7109375" style="17" bestFit="1" customWidth="1"/>
    <col min="3597" max="3597" width="9" style="17" customWidth="1"/>
    <col min="3598" max="3600" width="9.7109375" style="17" customWidth="1"/>
    <col min="3601" max="3602" width="11.42578125" style="17"/>
    <col min="3603" max="3603" width="13.85546875" style="17" bestFit="1" customWidth="1"/>
    <col min="3604" max="3604" width="12.5703125" style="17" bestFit="1" customWidth="1"/>
    <col min="3605" max="3841" width="11.42578125" style="17"/>
    <col min="3842" max="3842" width="10.7109375" style="17" customWidth="1"/>
    <col min="3843" max="3844" width="8.28515625" style="17" customWidth="1"/>
    <col min="3845" max="3846" width="10.7109375" style="17" customWidth="1"/>
    <col min="3847" max="3847" width="20.85546875" style="17" customWidth="1"/>
    <col min="3848" max="3848" width="19.5703125" style="17" customWidth="1"/>
    <col min="3849" max="3849" width="11.5703125" style="17" customWidth="1"/>
    <col min="3850" max="3850" width="10.28515625" style="17" customWidth="1"/>
    <col min="3851" max="3851" width="9.140625" style="17" bestFit="1" customWidth="1"/>
    <col min="3852" max="3852" width="8.7109375" style="17" bestFit="1" customWidth="1"/>
    <col min="3853" max="3853" width="9" style="17" customWidth="1"/>
    <col min="3854" max="3856" width="9.7109375" style="17" customWidth="1"/>
    <col min="3857" max="3858" width="11.42578125" style="17"/>
    <col min="3859" max="3859" width="13.85546875" style="17" bestFit="1" customWidth="1"/>
    <col min="3860" max="3860" width="12.5703125" style="17" bestFit="1" customWidth="1"/>
    <col min="3861" max="4097" width="11.42578125" style="17"/>
    <col min="4098" max="4098" width="10.7109375" style="17" customWidth="1"/>
    <col min="4099" max="4100" width="8.28515625" style="17" customWidth="1"/>
    <col min="4101" max="4102" width="10.7109375" style="17" customWidth="1"/>
    <col min="4103" max="4103" width="20.85546875" style="17" customWidth="1"/>
    <col min="4104" max="4104" width="19.5703125" style="17" customWidth="1"/>
    <col min="4105" max="4105" width="11.5703125" style="17" customWidth="1"/>
    <col min="4106" max="4106" width="10.28515625" style="17" customWidth="1"/>
    <col min="4107" max="4107" width="9.140625" style="17" bestFit="1" customWidth="1"/>
    <col min="4108" max="4108" width="8.7109375" style="17" bestFit="1" customWidth="1"/>
    <col min="4109" max="4109" width="9" style="17" customWidth="1"/>
    <col min="4110" max="4112" width="9.7109375" style="17" customWidth="1"/>
    <col min="4113" max="4114" width="11.42578125" style="17"/>
    <col min="4115" max="4115" width="13.85546875" style="17" bestFit="1" customWidth="1"/>
    <col min="4116" max="4116" width="12.5703125" style="17" bestFit="1" customWidth="1"/>
    <col min="4117" max="4353" width="11.42578125" style="17"/>
    <col min="4354" max="4354" width="10.7109375" style="17" customWidth="1"/>
    <col min="4355" max="4356" width="8.28515625" style="17" customWidth="1"/>
    <col min="4357" max="4358" width="10.7109375" style="17" customWidth="1"/>
    <col min="4359" max="4359" width="20.85546875" style="17" customWidth="1"/>
    <col min="4360" max="4360" width="19.5703125" style="17" customWidth="1"/>
    <col min="4361" max="4361" width="11.5703125" style="17" customWidth="1"/>
    <col min="4362" max="4362" width="10.28515625" style="17" customWidth="1"/>
    <col min="4363" max="4363" width="9.140625" style="17" bestFit="1" customWidth="1"/>
    <col min="4364" max="4364" width="8.7109375" style="17" bestFit="1" customWidth="1"/>
    <col min="4365" max="4365" width="9" style="17" customWidth="1"/>
    <col min="4366" max="4368" width="9.7109375" style="17" customWidth="1"/>
    <col min="4369" max="4370" width="11.42578125" style="17"/>
    <col min="4371" max="4371" width="13.85546875" style="17" bestFit="1" customWidth="1"/>
    <col min="4372" max="4372" width="12.5703125" style="17" bestFit="1" customWidth="1"/>
    <col min="4373" max="4609" width="11.42578125" style="17"/>
    <col min="4610" max="4610" width="10.7109375" style="17" customWidth="1"/>
    <col min="4611" max="4612" width="8.28515625" style="17" customWidth="1"/>
    <col min="4613" max="4614" width="10.7109375" style="17" customWidth="1"/>
    <col min="4615" max="4615" width="20.85546875" style="17" customWidth="1"/>
    <col min="4616" max="4616" width="19.5703125" style="17" customWidth="1"/>
    <col min="4617" max="4617" width="11.5703125" style="17" customWidth="1"/>
    <col min="4618" max="4618" width="10.28515625" style="17" customWidth="1"/>
    <col min="4619" max="4619" width="9.140625" style="17" bestFit="1" customWidth="1"/>
    <col min="4620" max="4620" width="8.7109375" style="17" bestFit="1" customWidth="1"/>
    <col min="4621" max="4621" width="9" style="17" customWidth="1"/>
    <col min="4622" max="4624" width="9.7109375" style="17" customWidth="1"/>
    <col min="4625" max="4626" width="11.42578125" style="17"/>
    <col min="4627" max="4627" width="13.85546875" style="17" bestFit="1" customWidth="1"/>
    <col min="4628" max="4628" width="12.5703125" style="17" bestFit="1" customWidth="1"/>
    <col min="4629" max="4865" width="11.42578125" style="17"/>
    <col min="4866" max="4866" width="10.7109375" style="17" customWidth="1"/>
    <col min="4867" max="4868" width="8.28515625" style="17" customWidth="1"/>
    <col min="4869" max="4870" width="10.7109375" style="17" customWidth="1"/>
    <col min="4871" max="4871" width="20.85546875" style="17" customWidth="1"/>
    <col min="4872" max="4872" width="19.5703125" style="17" customWidth="1"/>
    <col min="4873" max="4873" width="11.5703125" style="17" customWidth="1"/>
    <col min="4874" max="4874" width="10.28515625" style="17" customWidth="1"/>
    <col min="4875" max="4875" width="9.140625" style="17" bestFit="1" customWidth="1"/>
    <col min="4876" max="4876" width="8.7109375" style="17" bestFit="1" customWidth="1"/>
    <col min="4877" max="4877" width="9" style="17" customWidth="1"/>
    <col min="4878" max="4880" width="9.7109375" style="17" customWidth="1"/>
    <col min="4881" max="4882" width="11.42578125" style="17"/>
    <col min="4883" max="4883" width="13.85546875" style="17" bestFit="1" customWidth="1"/>
    <col min="4884" max="4884" width="12.5703125" style="17" bestFit="1" customWidth="1"/>
    <col min="4885" max="5121" width="11.42578125" style="17"/>
    <col min="5122" max="5122" width="10.7109375" style="17" customWidth="1"/>
    <col min="5123" max="5124" width="8.28515625" style="17" customWidth="1"/>
    <col min="5125" max="5126" width="10.7109375" style="17" customWidth="1"/>
    <col min="5127" max="5127" width="20.85546875" style="17" customWidth="1"/>
    <col min="5128" max="5128" width="19.5703125" style="17" customWidth="1"/>
    <col min="5129" max="5129" width="11.5703125" style="17" customWidth="1"/>
    <col min="5130" max="5130" width="10.28515625" style="17" customWidth="1"/>
    <col min="5131" max="5131" width="9.140625" style="17" bestFit="1" customWidth="1"/>
    <col min="5132" max="5132" width="8.7109375" style="17" bestFit="1" customWidth="1"/>
    <col min="5133" max="5133" width="9" style="17" customWidth="1"/>
    <col min="5134" max="5136" width="9.7109375" style="17" customWidth="1"/>
    <col min="5137" max="5138" width="11.42578125" style="17"/>
    <col min="5139" max="5139" width="13.85546875" style="17" bestFit="1" customWidth="1"/>
    <col min="5140" max="5140" width="12.5703125" style="17" bestFit="1" customWidth="1"/>
    <col min="5141" max="5377" width="11.42578125" style="17"/>
    <col min="5378" max="5378" width="10.7109375" style="17" customWidth="1"/>
    <col min="5379" max="5380" width="8.28515625" style="17" customWidth="1"/>
    <col min="5381" max="5382" width="10.7109375" style="17" customWidth="1"/>
    <col min="5383" max="5383" width="20.85546875" style="17" customWidth="1"/>
    <col min="5384" max="5384" width="19.5703125" style="17" customWidth="1"/>
    <col min="5385" max="5385" width="11.5703125" style="17" customWidth="1"/>
    <col min="5386" max="5386" width="10.28515625" style="17" customWidth="1"/>
    <col min="5387" max="5387" width="9.140625" style="17" bestFit="1" customWidth="1"/>
    <col min="5388" max="5388" width="8.7109375" style="17" bestFit="1" customWidth="1"/>
    <col min="5389" max="5389" width="9" style="17" customWidth="1"/>
    <col min="5390" max="5392" width="9.7109375" style="17" customWidth="1"/>
    <col min="5393" max="5394" width="11.42578125" style="17"/>
    <col min="5395" max="5395" width="13.85546875" style="17" bestFit="1" customWidth="1"/>
    <col min="5396" max="5396" width="12.5703125" style="17" bestFit="1" customWidth="1"/>
    <col min="5397" max="5633" width="11.42578125" style="17"/>
    <col min="5634" max="5634" width="10.7109375" style="17" customWidth="1"/>
    <col min="5635" max="5636" width="8.28515625" style="17" customWidth="1"/>
    <col min="5637" max="5638" width="10.7109375" style="17" customWidth="1"/>
    <col min="5639" max="5639" width="20.85546875" style="17" customWidth="1"/>
    <col min="5640" max="5640" width="19.5703125" style="17" customWidth="1"/>
    <col min="5641" max="5641" width="11.5703125" style="17" customWidth="1"/>
    <col min="5642" max="5642" width="10.28515625" style="17" customWidth="1"/>
    <col min="5643" max="5643" width="9.140625" style="17" bestFit="1" customWidth="1"/>
    <col min="5644" max="5644" width="8.7109375" style="17" bestFit="1" customWidth="1"/>
    <col min="5645" max="5645" width="9" style="17" customWidth="1"/>
    <col min="5646" max="5648" width="9.7109375" style="17" customWidth="1"/>
    <col min="5649" max="5650" width="11.42578125" style="17"/>
    <col min="5651" max="5651" width="13.85546875" style="17" bestFit="1" customWidth="1"/>
    <col min="5652" max="5652" width="12.5703125" style="17" bestFit="1" customWidth="1"/>
    <col min="5653" max="5889" width="11.42578125" style="17"/>
    <col min="5890" max="5890" width="10.7109375" style="17" customWidth="1"/>
    <col min="5891" max="5892" width="8.28515625" style="17" customWidth="1"/>
    <col min="5893" max="5894" width="10.7109375" style="17" customWidth="1"/>
    <col min="5895" max="5895" width="20.85546875" style="17" customWidth="1"/>
    <col min="5896" max="5896" width="19.5703125" style="17" customWidth="1"/>
    <col min="5897" max="5897" width="11.5703125" style="17" customWidth="1"/>
    <col min="5898" max="5898" width="10.28515625" style="17" customWidth="1"/>
    <col min="5899" max="5899" width="9.140625" style="17" bestFit="1" customWidth="1"/>
    <col min="5900" max="5900" width="8.7109375" style="17" bestFit="1" customWidth="1"/>
    <col min="5901" max="5901" width="9" style="17" customWidth="1"/>
    <col min="5902" max="5904" width="9.7109375" style="17" customWidth="1"/>
    <col min="5905" max="5906" width="11.42578125" style="17"/>
    <col min="5907" max="5907" width="13.85546875" style="17" bestFit="1" customWidth="1"/>
    <col min="5908" max="5908" width="12.5703125" style="17" bestFit="1" customWidth="1"/>
    <col min="5909" max="6145" width="11.42578125" style="17"/>
    <col min="6146" max="6146" width="10.7109375" style="17" customWidth="1"/>
    <col min="6147" max="6148" width="8.28515625" style="17" customWidth="1"/>
    <col min="6149" max="6150" width="10.7109375" style="17" customWidth="1"/>
    <col min="6151" max="6151" width="20.85546875" style="17" customWidth="1"/>
    <col min="6152" max="6152" width="19.5703125" style="17" customWidth="1"/>
    <col min="6153" max="6153" width="11.5703125" style="17" customWidth="1"/>
    <col min="6154" max="6154" width="10.28515625" style="17" customWidth="1"/>
    <col min="6155" max="6155" width="9.140625" style="17" bestFit="1" customWidth="1"/>
    <col min="6156" max="6156" width="8.7109375" style="17" bestFit="1" customWidth="1"/>
    <col min="6157" max="6157" width="9" style="17" customWidth="1"/>
    <col min="6158" max="6160" width="9.7109375" style="17" customWidth="1"/>
    <col min="6161" max="6162" width="11.42578125" style="17"/>
    <col min="6163" max="6163" width="13.85546875" style="17" bestFit="1" customWidth="1"/>
    <col min="6164" max="6164" width="12.5703125" style="17" bestFit="1" customWidth="1"/>
    <col min="6165" max="6401" width="11.42578125" style="17"/>
    <col min="6402" max="6402" width="10.7109375" style="17" customWidth="1"/>
    <col min="6403" max="6404" width="8.28515625" style="17" customWidth="1"/>
    <col min="6405" max="6406" width="10.7109375" style="17" customWidth="1"/>
    <col min="6407" max="6407" width="20.85546875" style="17" customWidth="1"/>
    <col min="6408" max="6408" width="19.5703125" style="17" customWidth="1"/>
    <col min="6409" max="6409" width="11.5703125" style="17" customWidth="1"/>
    <col min="6410" max="6410" width="10.28515625" style="17" customWidth="1"/>
    <col min="6411" max="6411" width="9.140625" style="17" bestFit="1" customWidth="1"/>
    <col min="6412" max="6412" width="8.7109375" style="17" bestFit="1" customWidth="1"/>
    <col min="6413" max="6413" width="9" style="17" customWidth="1"/>
    <col min="6414" max="6416" width="9.7109375" style="17" customWidth="1"/>
    <col min="6417" max="6418" width="11.42578125" style="17"/>
    <col min="6419" max="6419" width="13.85546875" style="17" bestFit="1" customWidth="1"/>
    <col min="6420" max="6420" width="12.5703125" style="17" bestFit="1" customWidth="1"/>
    <col min="6421" max="6657" width="11.42578125" style="17"/>
    <col min="6658" max="6658" width="10.7109375" style="17" customWidth="1"/>
    <col min="6659" max="6660" width="8.28515625" style="17" customWidth="1"/>
    <col min="6661" max="6662" width="10.7109375" style="17" customWidth="1"/>
    <col min="6663" max="6663" width="20.85546875" style="17" customWidth="1"/>
    <col min="6664" max="6664" width="19.5703125" style="17" customWidth="1"/>
    <col min="6665" max="6665" width="11.5703125" style="17" customWidth="1"/>
    <col min="6666" max="6666" width="10.28515625" style="17" customWidth="1"/>
    <col min="6667" max="6667" width="9.140625" style="17" bestFit="1" customWidth="1"/>
    <col min="6668" max="6668" width="8.7109375" style="17" bestFit="1" customWidth="1"/>
    <col min="6669" max="6669" width="9" style="17" customWidth="1"/>
    <col min="6670" max="6672" width="9.7109375" style="17" customWidth="1"/>
    <col min="6673" max="6674" width="11.42578125" style="17"/>
    <col min="6675" max="6675" width="13.85546875" style="17" bestFit="1" customWidth="1"/>
    <col min="6676" max="6676" width="12.5703125" style="17" bestFit="1" customWidth="1"/>
    <col min="6677" max="6913" width="11.42578125" style="17"/>
    <col min="6914" max="6914" width="10.7109375" style="17" customWidth="1"/>
    <col min="6915" max="6916" width="8.28515625" style="17" customWidth="1"/>
    <col min="6917" max="6918" width="10.7109375" style="17" customWidth="1"/>
    <col min="6919" max="6919" width="20.85546875" style="17" customWidth="1"/>
    <col min="6920" max="6920" width="19.5703125" style="17" customWidth="1"/>
    <col min="6921" max="6921" width="11.5703125" style="17" customWidth="1"/>
    <col min="6922" max="6922" width="10.28515625" style="17" customWidth="1"/>
    <col min="6923" max="6923" width="9.140625" style="17" bestFit="1" customWidth="1"/>
    <col min="6924" max="6924" width="8.7109375" style="17" bestFit="1" customWidth="1"/>
    <col min="6925" max="6925" width="9" style="17" customWidth="1"/>
    <col min="6926" max="6928" width="9.7109375" style="17" customWidth="1"/>
    <col min="6929" max="6930" width="11.42578125" style="17"/>
    <col min="6931" max="6931" width="13.85546875" style="17" bestFit="1" customWidth="1"/>
    <col min="6932" max="6932" width="12.5703125" style="17" bestFit="1" customWidth="1"/>
    <col min="6933" max="7169" width="11.42578125" style="17"/>
    <col min="7170" max="7170" width="10.7109375" style="17" customWidth="1"/>
    <col min="7171" max="7172" width="8.28515625" style="17" customWidth="1"/>
    <col min="7173" max="7174" width="10.7109375" style="17" customWidth="1"/>
    <col min="7175" max="7175" width="20.85546875" style="17" customWidth="1"/>
    <col min="7176" max="7176" width="19.5703125" style="17" customWidth="1"/>
    <col min="7177" max="7177" width="11.5703125" style="17" customWidth="1"/>
    <col min="7178" max="7178" width="10.28515625" style="17" customWidth="1"/>
    <col min="7179" max="7179" width="9.140625" style="17" bestFit="1" customWidth="1"/>
    <col min="7180" max="7180" width="8.7109375" style="17" bestFit="1" customWidth="1"/>
    <col min="7181" max="7181" width="9" style="17" customWidth="1"/>
    <col min="7182" max="7184" width="9.7109375" style="17" customWidth="1"/>
    <col min="7185" max="7186" width="11.42578125" style="17"/>
    <col min="7187" max="7187" width="13.85546875" style="17" bestFit="1" customWidth="1"/>
    <col min="7188" max="7188" width="12.5703125" style="17" bestFit="1" customWidth="1"/>
    <col min="7189" max="7425" width="11.42578125" style="17"/>
    <col min="7426" max="7426" width="10.7109375" style="17" customWidth="1"/>
    <col min="7427" max="7428" width="8.28515625" style="17" customWidth="1"/>
    <col min="7429" max="7430" width="10.7109375" style="17" customWidth="1"/>
    <col min="7431" max="7431" width="20.85546875" style="17" customWidth="1"/>
    <col min="7432" max="7432" width="19.5703125" style="17" customWidth="1"/>
    <col min="7433" max="7433" width="11.5703125" style="17" customWidth="1"/>
    <col min="7434" max="7434" width="10.28515625" style="17" customWidth="1"/>
    <col min="7435" max="7435" width="9.140625" style="17" bestFit="1" customWidth="1"/>
    <col min="7436" max="7436" width="8.7109375" style="17" bestFit="1" customWidth="1"/>
    <col min="7437" max="7437" width="9" style="17" customWidth="1"/>
    <col min="7438" max="7440" width="9.7109375" style="17" customWidth="1"/>
    <col min="7441" max="7442" width="11.42578125" style="17"/>
    <col min="7443" max="7443" width="13.85546875" style="17" bestFit="1" customWidth="1"/>
    <col min="7444" max="7444" width="12.5703125" style="17" bestFit="1" customWidth="1"/>
    <col min="7445" max="7681" width="11.42578125" style="17"/>
    <col min="7682" max="7682" width="10.7109375" style="17" customWidth="1"/>
    <col min="7683" max="7684" width="8.28515625" style="17" customWidth="1"/>
    <col min="7685" max="7686" width="10.7109375" style="17" customWidth="1"/>
    <col min="7687" max="7687" width="20.85546875" style="17" customWidth="1"/>
    <col min="7688" max="7688" width="19.5703125" style="17" customWidth="1"/>
    <col min="7689" max="7689" width="11.5703125" style="17" customWidth="1"/>
    <col min="7690" max="7690" width="10.28515625" style="17" customWidth="1"/>
    <col min="7691" max="7691" width="9.140625" style="17" bestFit="1" customWidth="1"/>
    <col min="7692" max="7692" width="8.7109375" style="17" bestFit="1" customWidth="1"/>
    <col min="7693" max="7693" width="9" style="17" customWidth="1"/>
    <col min="7694" max="7696" width="9.7109375" style="17" customWidth="1"/>
    <col min="7697" max="7698" width="11.42578125" style="17"/>
    <col min="7699" max="7699" width="13.85546875" style="17" bestFit="1" customWidth="1"/>
    <col min="7700" max="7700" width="12.5703125" style="17" bestFit="1" customWidth="1"/>
    <col min="7701" max="7937" width="11.42578125" style="17"/>
    <col min="7938" max="7938" width="10.7109375" style="17" customWidth="1"/>
    <col min="7939" max="7940" width="8.28515625" style="17" customWidth="1"/>
    <col min="7941" max="7942" width="10.7109375" style="17" customWidth="1"/>
    <col min="7943" max="7943" width="20.85546875" style="17" customWidth="1"/>
    <col min="7944" max="7944" width="19.5703125" style="17" customWidth="1"/>
    <col min="7945" max="7945" width="11.5703125" style="17" customWidth="1"/>
    <col min="7946" max="7946" width="10.28515625" style="17" customWidth="1"/>
    <col min="7947" max="7947" width="9.140625" style="17" bestFit="1" customWidth="1"/>
    <col min="7948" max="7948" width="8.7109375" style="17" bestFit="1" customWidth="1"/>
    <col min="7949" max="7949" width="9" style="17" customWidth="1"/>
    <col min="7950" max="7952" width="9.7109375" style="17" customWidth="1"/>
    <col min="7953" max="7954" width="11.42578125" style="17"/>
    <col min="7955" max="7955" width="13.85546875" style="17" bestFit="1" customWidth="1"/>
    <col min="7956" max="7956" width="12.5703125" style="17" bestFit="1" customWidth="1"/>
    <col min="7957" max="8193" width="11.42578125" style="17"/>
    <col min="8194" max="8194" width="10.7109375" style="17" customWidth="1"/>
    <col min="8195" max="8196" width="8.28515625" style="17" customWidth="1"/>
    <col min="8197" max="8198" width="10.7109375" style="17" customWidth="1"/>
    <col min="8199" max="8199" width="20.85546875" style="17" customWidth="1"/>
    <col min="8200" max="8200" width="19.5703125" style="17" customWidth="1"/>
    <col min="8201" max="8201" width="11.5703125" style="17" customWidth="1"/>
    <col min="8202" max="8202" width="10.28515625" style="17" customWidth="1"/>
    <col min="8203" max="8203" width="9.140625" style="17" bestFit="1" customWidth="1"/>
    <col min="8204" max="8204" width="8.7109375" style="17" bestFit="1" customWidth="1"/>
    <col min="8205" max="8205" width="9" style="17" customWidth="1"/>
    <col min="8206" max="8208" width="9.7109375" style="17" customWidth="1"/>
    <col min="8209" max="8210" width="11.42578125" style="17"/>
    <col min="8211" max="8211" width="13.85546875" style="17" bestFit="1" customWidth="1"/>
    <col min="8212" max="8212" width="12.5703125" style="17" bestFit="1" customWidth="1"/>
    <col min="8213" max="8449" width="11.42578125" style="17"/>
    <col min="8450" max="8450" width="10.7109375" style="17" customWidth="1"/>
    <col min="8451" max="8452" width="8.28515625" style="17" customWidth="1"/>
    <col min="8453" max="8454" width="10.7109375" style="17" customWidth="1"/>
    <col min="8455" max="8455" width="20.85546875" style="17" customWidth="1"/>
    <col min="8456" max="8456" width="19.5703125" style="17" customWidth="1"/>
    <col min="8457" max="8457" width="11.5703125" style="17" customWidth="1"/>
    <col min="8458" max="8458" width="10.28515625" style="17" customWidth="1"/>
    <col min="8459" max="8459" width="9.140625" style="17" bestFit="1" customWidth="1"/>
    <col min="8460" max="8460" width="8.7109375" style="17" bestFit="1" customWidth="1"/>
    <col min="8461" max="8461" width="9" style="17" customWidth="1"/>
    <col min="8462" max="8464" width="9.7109375" style="17" customWidth="1"/>
    <col min="8465" max="8466" width="11.42578125" style="17"/>
    <col min="8467" max="8467" width="13.85546875" style="17" bestFit="1" customWidth="1"/>
    <col min="8468" max="8468" width="12.5703125" style="17" bestFit="1" customWidth="1"/>
    <col min="8469" max="8705" width="11.42578125" style="17"/>
    <col min="8706" max="8706" width="10.7109375" style="17" customWidth="1"/>
    <col min="8707" max="8708" width="8.28515625" style="17" customWidth="1"/>
    <col min="8709" max="8710" width="10.7109375" style="17" customWidth="1"/>
    <col min="8711" max="8711" width="20.85546875" style="17" customWidth="1"/>
    <col min="8712" max="8712" width="19.5703125" style="17" customWidth="1"/>
    <col min="8713" max="8713" width="11.5703125" style="17" customWidth="1"/>
    <col min="8714" max="8714" width="10.28515625" style="17" customWidth="1"/>
    <col min="8715" max="8715" width="9.140625" style="17" bestFit="1" customWidth="1"/>
    <col min="8716" max="8716" width="8.7109375" style="17" bestFit="1" customWidth="1"/>
    <col min="8717" max="8717" width="9" style="17" customWidth="1"/>
    <col min="8718" max="8720" width="9.7109375" style="17" customWidth="1"/>
    <col min="8721" max="8722" width="11.42578125" style="17"/>
    <col min="8723" max="8723" width="13.85546875" style="17" bestFit="1" customWidth="1"/>
    <col min="8724" max="8724" width="12.5703125" style="17" bestFit="1" customWidth="1"/>
    <col min="8725" max="8961" width="11.42578125" style="17"/>
    <col min="8962" max="8962" width="10.7109375" style="17" customWidth="1"/>
    <col min="8963" max="8964" width="8.28515625" style="17" customWidth="1"/>
    <col min="8965" max="8966" width="10.7109375" style="17" customWidth="1"/>
    <col min="8967" max="8967" width="20.85546875" style="17" customWidth="1"/>
    <col min="8968" max="8968" width="19.5703125" style="17" customWidth="1"/>
    <col min="8969" max="8969" width="11.5703125" style="17" customWidth="1"/>
    <col min="8970" max="8970" width="10.28515625" style="17" customWidth="1"/>
    <col min="8971" max="8971" width="9.140625" style="17" bestFit="1" customWidth="1"/>
    <col min="8972" max="8972" width="8.7109375" style="17" bestFit="1" customWidth="1"/>
    <col min="8973" max="8973" width="9" style="17" customWidth="1"/>
    <col min="8974" max="8976" width="9.7109375" style="17" customWidth="1"/>
    <col min="8977" max="8978" width="11.42578125" style="17"/>
    <col min="8979" max="8979" width="13.85546875" style="17" bestFit="1" customWidth="1"/>
    <col min="8980" max="8980" width="12.5703125" style="17" bestFit="1" customWidth="1"/>
    <col min="8981" max="9217" width="11.42578125" style="17"/>
    <col min="9218" max="9218" width="10.7109375" style="17" customWidth="1"/>
    <col min="9219" max="9220" width="8.28515625" style="17" customWidth="1"/>
    <col min="9221" max="9222" width="10.7109375" style="17" customWidth="1"/>
    <col min="9223" max="9223" width="20.85546875" style="17" customWidth="1"/>
    <col min="9224" max="9224" width="19.5703125" style="17" customWidth="1"/>
    <col min="9225" max="9225" width="11.5703125" style="17" customWidth="1"/>
    <col min="9226" max="9226" width="10.28515625" style="17" customWidth="1"/>
    <col min="9227" max="9227" width="9.140625" style="17" bestFit="1" customWidth="1"/>
    <col min="9228" max="9228" width="8.7109375" style="17" bestFit="1" customWidth="1"/>
    <col min="9229" max="9229" width="9" style="17" customWidth="1"/>
    <col min="9230" max="9232" width="9.7109375" style="17" customWidth="1"/>
    <col min="9233" max="9234" width="11.42578125" style="17"/>
    <col min="9235" max="9235" width="13.85546875" style="17" bestFit="1" customWidth="1"/>
    <col min="9236" max="9236" width="12.5703125" style="17" bestFit="1" customWidth="1"/>
    <col min="9237" max="9473" width="11.42578125" style="17"/>
    <col min="9474" max="9474" width="10.7109375" style="17" customWidth="1"/>
    <col min="9475" max="9476" width="8.28515625" style="17" customWidth="1"/>
    <col min="9477" max="9478" width="10.7109375" style="17" customWidth="1"/>
    <col min="9479" max="9479" width="20.85546875" style="17" customWidth="1"/>
    <col min="9480" max="9480" width="19.5703125" style="17" customWidth="1"/>
    <col min="9481" max="9481" width="11.5703125" style="17" customWidth="1"/>
    <col min="9482" max="9482" width="10.28515625" style="17" customWidth="1"/>
    <col min="9483" max="9483" width="9.140625" style="17" bestFit="1" customWidth="1"/>
    <col min="9484" max="9484" width="8.7109375" style="17" bestFit="1" customWidth="1"/>
    <col min="9485" max="9485" width="9" style="17" customWidth="1"/>
    <col min="9486" max="9488" width="9.7109375" style="17" customWidth="1"/>
    <col min="9489" max="9490" width="11.42578125" style="17"/>
    <col min="9491" max="9491" width="13.85546875" style="17" bestFit="1" customWidth="1"/>
    <col min="9492" max="9492" width="12.5703125" style="17" bestFit="1" customWidth="1"/>
    <col min="9493" max="9729" width="11.42578125" style="17"/>
    <col min="9730" max="9730" width="10.7109375" style="17" customWidth="1"/>
    <col min="9731" max="9732" width="8.28515625" style="17" customWidth="1"/>
    <col min="9733" max="9734" width="10.7109375" style="17" customWidth="1"/>
    <col min="9735" max="9735" width="20.85546875" style="17" customWidth="1"/>
    <col min="9736" max="9736" width="19.5703125" style="17" customWidth="1"/>
    <col min="9737" max="9737" width="11.5703125" style="17" customWidth="1"/>
    <col min="9738" max="9738" width="10.28515625" style="17" customWidth="1"/>
    <col min="9739" max="9739" width="9.140625" style="17" bestFit="1" customWidth="1"/>
    <col min="9740" max="9740" width="8.7109375" style="17" bestFit="1" customWidth="1"/>
    <col min="9741" max="9741" width="9" style="17" customWidth="1"/>
    <col min="9742" max="9744" width="9.7109375" style="17" customWidth="1"/>
    <col min="9745" max="9746" width="11.42578125" style="17"/>
    <col min="9747" max="9747" width="13.85546875" style="17" bestFit="1" customWidth="1"/>
    <col min="9748" max="9748" width="12.5703125" style="17" bestFit="1" customWidth="1"/>
    <col min="9749" max="9985" width="11.42578125" style="17"/>
    <col min="9986" max="9986" width="10.7109375" style="17" customWidth="1"/>
    <col min="9987" max="9988" width="8.28515625" style="17" customWidth="1"/>
    <col min="9989" max="9990" width="10.7109375" style="17" customWidth="1"/>
    <col min="9991" max="9991" width="20.85546875" style="17" customWidth="1"/>
    <col min="9992" max="9992" width="19.5703125" style="17" customWidth="1"/>
    <col min="9993" max="9993" width="11.5703125" style="17" customWidth="1"/>
    <col min="9994" max="9994" width="10.28515625" style="17" customWidth="1"/>
    <col min="9995" max="9995" width="9.140625" style="17" bestFit="1" customWidth="1"/>
    <col min="9996" max="9996" width="8.7109375" style="17" bestFit="1" customWidth="1"/>
    <col min="9997" max="9997" width="9" style="17" customWidth="1"/>
    <col min="9998" max="10000" width="9.7109375" style="17" customWidth="1"/>
    <col min="10001" max="10002" width="11.42578125" style="17"/>
    <col min="10003" max="10003" width="13.85546875" style="17" bestFit="1" customWidth="1"/>
    <col min="10004" max="10004" width="12.5703125" style="17" bestFit="1" customWidth="1"/>
    <col min="10005" max="10241" width="11.42578125" style="17"/>
    <col min="10242" max="10242" width="10.7109375" style="17" customWidth="1"/>
    <col min="10243" max="10244" width="8.28515625" style="17" customWidth="1"/>
    <col min="10245" max="10246" width="10.7109375" style="17" customWidth="1"/>
    <col min="10247" max="10247" width="20.85546875" style="17" customWidth="1"/>
    <col min="10248" max="10248" width="19.5703125" style="17" customWidth="1"/>
    <col min="10249" max="10249" width="11.5703125" style="17" customWidth="1"/>
    <col min="10250" max="10250" width="10.28515625" style="17" customWidth="1"/>
    <col min="10251" max="10251" width="9.140625" style="17" bestFit="1" customWidth="1"/>
    <col min="10252" max="10252" width="8.7109375" style="17" bestFit="1" customWidth="1"/>
    <col min="10253" max="10253" width="9" style="17" customWidth="1"/>
    <col min="10254" max="10256" width="9.7109375" style="17" customWidth="1"/>
    <col min="10257" max="10258" width="11.42578125" style="17"/>
    <col min="10259" max="10259" width="13.85546875" style="17" bestFit="1" customWidth="1"/>
    <col min="10260" max="10260" width="12.5703125" style="17" bestFit="1" customWidth="1"/>
    <col min="10261" max="10497" width="11.42578125" style="17"/>
    <col min="10498" max="10498" width="10.7109375" style="17" customWidth="1"/>
    <col min="10499" max="10500" width="8.28515625" style="17" customWidth="1"/>
    <col min="10501" max="10502" width="10.7109375" style="17" customWidth="1"/>
    <col min="10503" max="10503" width="20.85546875" style="17" customWidth="1"/>
    <col min="10504" max="10504" width="19.5703125" style="17" customWidth="1"/>
    <col min="10505" max="10505" width="11.5703125" style="17" customWidth="1"/>
    <col min="10506" max="10506" width="10.28515625" style="17" customWidth="1"/>
    <col min="10507" max="10507" width="9.140625" style="17" bestFit="1" customWidth="1"/>
    <col min="10508" max="10508" width="8.7109375" style="17" bestFit="1" customWidth="1"/>
    <col min="10509" max="10509" width="9" style="17" customWidth="1"/>
    <col min="10510" max="10512" width="9.7109375" style="17" customWidth="1"/>
    <col min="10513" max="10514" width="11.42578125" style="17"/>
    <col min="10515" max="10515" width="13.85546875" style="17" bestFit="1" customWidth="1"/>
    <col min="10516" max="10516" width="12.5703125" style="17" bestFit="1" customWidth="1"/>
    <col min="10517" max="10753" width="11.42578125" style="17"/>
    <col min="10754" max="10754" width="10.7109375" style="17" customWidth="1"/>
    <col min="10755" max="10756" width="8.28515625" style="17" customWidth="1"/>
    <col min="10757" max="10758" width="10.7109375" style="17" customWidth="1"/>
    <col min="10759" max="10759" width="20.85546875" style="17" customWidth="1"/>
    <col min="10760" max="10760" width="19.5703125" style="17" customWidth="1"/>
    <col min="10761" max="10761" width="11.5703125" style="17" customWidth="1"/>
    <col min="10762" max="10762" width="10.28515625" style="17" customWidth="1"/>
    <col min="10763" max="10763" width="9.140625" style="17" bestFit="1" customWidth="1"/>
    <col min="10764" max="10764" width="8.7109375" style="17" bestFit="1" customWidth="1"/>
    <col min="10765" max="10765" width="9" style="17" customWidth="1"/>
    <col min="10766" max="10768" width="9.7109375" style="17" customWidth="1"/>
    <col min="10769" max="10770" width="11.42578125" style="17"/>
    <col min="10771" max="10771" width="13.85546875" style="17" bestFit="1" customWidth="1"/>
    <col min="10772" max="10772" width="12.5703125" style="17" bestFit="1" customWidth="1"/>
    <col min="10773" max="11009" width="11.42578125" style="17"/>
    <col min="11010" max="11010" width="10.7109375" style="17" customWidth="1"/>
    <col min="11011" max="11012" width="8.28515625" style="17" customWidth="1"/>
    <col min="11013" max="11014" width="10.7109375" style="17" customWidth="1"/>
    <col min="11015" max="11015" width="20.85546875" style="17" customWidth="1"/>
    <col min="11016" max="11016" width="19.5703125" style="17" customWidth="1"/>
    <col min="11017" max="11017" width="11.5703125" style="17" customWidth="1"/>
    <col min="11018" max="11018" width="10.28515625" style="17" customWidth="1"/>
    <col min="11019" max="11019" width="9.140625" style="17" bestFit="1" customWidth="1"/>
    <col min="11020" max="11020" width="8.7109375" style="17" bestFit="1" customWidth="1"/>
    <col min="11021" max="11021" width="9" style="17" customWidth="1"/>
    <col min="11022" max="11024" width="9.7109375" style="17" customWidth="1"/>
    <col min="11025" max="11026" width="11.42578125" style="17"/>
    <col min="11027" max="11027" width="13.85546875" style="17" bestFit="1" customWidth="1"/>
    <col min="11028" max="11028" width="12.5703125" style="17" bestFit="1" customWidth="1"/>
    <col min="11029" max="11265" width="11.42578125" style="17"/>
    <col min="11266" max="11266" width="10.7109375" style="17" customWidth="1"/>
    <col min="11267" max="11268" width="8.28515625" style="17" customWidth="1"/>
    <col min="11269" max="11270" width="10.7109375" style="17" customWidth="1"/>
    <col min="11271" max="11271" width="20.85546875" style="17" customWidth="1"/>
    <col min="11272" max="11272" width="19.5703125" style="17" customWidth="1"/>
    <col min="11273" max="11273" width="11.5703125" style="17" customWidth="1"/>
    <col min="11274" max="11274" width="10.28515625" style="17" customWidth="1"/>
    <col min="11275" max="11275" width="9.140625" style="17" bestFit="1" customWidth="1"/>
    <col min="11276" max="11276" width="8.7109375" style="17" bestFit="1" customWidth="1"/>
    <col min="11277" max="11277" width="9" style="17" customWidth="1"/>
    <col min="11278" max="11280" width="9.7109375" style="17" customWidth="1"/>
    <col min="11281" max="11282" width="11.42578125" style="17"/>
    <col min="11283" max="11283" width="13.85546875" style="17" bestFit="1" customWidth="1"/>
    <col min="11284" max="11284" width="12.5703125" style="17" bestFit="1" customWidth="1"/>
    <col min="11285" max="11521" width="11.42578125" style="17"/>
    <col min="11522" max="11522" width="10.7109375" style="17" customWidth="1"/>
    <col min="11523" max="11524" width="8.28515625" style="17" customWidth="1"/>
    <col min="11525" max="11526" width="10.7109375" style="17" customWidth="1"/>
    <col min="11527" max="11527" width="20.85546875" style="17" customWidth="1"/>
    <col min="11528" max="11528" width="19.5703125" style="17" customWidth="1"/>
    <col min="11529" max="11529" width="11.5703125" style="17" customWidth="1"/>
    <col min="11530" max="11530" width="10.28515625" style="17" customWidth="1"/>
    <col min="11531" max="11531" width="9.140625" style="17" bestFit="1" customWidth="1"/>
    <col min="11532" max="11532" width="8.7109375" style="17" bestFit="1" customWidth="1"/>
    <col min="11533" max="11533" width="9" style="17" customWidth="1"/>
    <col min="11534" max="11536" width="9.7109375" style="17" customWidth="1"/>
    <col min="11537" max="11538" width="11.42578125" style="17"/>
    <col min="11539" max="11539" width="13.85546875" style="17" bestFit="1" customWidth="1"/>
    <col min="11540" max="11540" width="12.5703125" style="17" bestFit="1" customWidth="1"/>
    <col min="11541" max="11777" width="11.42578125" style="17"/>
    <col min="11778" max="11778" width="10.7109375" style="17" customWidth="1"/>
    <col min="11779" max="11780" width="8.28515625" style="17" customWidth="1"/>
    <col min="11781" max="11782" width="10.7109375" style="17" customWidth="1"/>
    <col min="11783" max="11783" width="20.85546875" style="17" customWidth="1"/>
    <col min="11784" max="11784" width="19.5703125" style="17" customWidth="1"/>
    <col min="11785" max="11785" width="11.5703125" style="17" customWidth="1"/>
    <col min="11786" max="11786" width="10.28515625" style="17" customWidth="1"/>
    <col min="11787" max="11787" width="9.140625" style="17" bestFit="1" customWidth="1"/>
    <col min="11788" max="11788" width="8.7109375" style="17" bestFit="1" customWidth="1"/>
    <col min="11789" max="11789" width="9" style="17" customWidth="1"/>
    <col min="11790" max="11792" width="9.7109375" style="17" customWidth="1"/>
    <col min="11793" max="11794" width="11.42578125" style="17"/>
    <col min="11795" max="11795" width="13.85546875" style="17" bestFit="1" customWidth="1"/>
    <col min="11796" max="11796" width="12.5703125" style="17" bestFit="1" customWidth="1"/>
    <col min="11797" max="12033" width="11.42578125" style="17"/>
    <col min="12034" max="12034" width="10.7109375" style="17" customWidth="1"/>
    <col min="12035" max="12036" width="8.28515625" style="17" customWidth="1"/>
    <col min="12037" max="12038" width="10.7109375" style="17" customWidth="1"/>
    <col min="12039" max="12039" width="20.85546875" style="17" customWidth="1"/>
    <col min="12040" max="12040" width="19.5703125" style="17" customWidth="1"/>
    <col min="12041" max="12041" width="11.5703125" style="17" customWidth="1"/>
    <col min="12042" max="12042" width="10.28515625" style="17" customWidth="1"/>
    <col min="12043" max="12043" width="9.140625" style="17" bestFit="1" customWidth="1"/>
    <col min="12044" max="12044" width="8.7109375" style="17" bestFit="1" customWidth="1"/>
    <col min="12045" max="12045" width="9" style="17" customWidth="1"/>
    <col min="12046" max="12048" width="9.7109375" style="17" customWidth="1"/>
    <col min="12049" max="12050" width="11.42578125" style="17"/>
    <col min="12051" max="12051" width="13.85546875" style="17" bestFit="1" customWidth="1"/>
    <col min="12052" max="12052" width="12.5703125" style="17" bestFit="1" customWidth="1"/>
    <col min="12053" max="12289" width="11.42578125" style="17"/>
    <col min="12290" max="12290" width="10.7109375" style="17" customWidth="1"/>
    <col min="12291" max="12292" width="8.28515625" style="17" customWidth="1"/>
    <col min="12293" max="12294" width="10.7109375" style="17" customWidth="1"/>
    <col min="12295" max="12295" width="20.85546875" style="17" customWidth="1"/>
    <col min="12296" max="12296" width="19.5703125" style="17" customWidth="1"/>
    <col min="12297" max="12297" width="11.5703125" style="17" customWidth="1"/>
    <col min="12298" max="12298" width="10.28515625" style="17" customWidth="1"/>
    <col min="12299" max="12299" width="9.140625" style="17" bestFit="1" customWidth="1"/>
    <col min="12300" max="12300" width="8.7109375" style="17" bestFit="1" customWidth="1"/>
    <col min="12301" max="12301" width="9" style="17" customWidth="1"/>
    <col min="12302" max="12304" width="9.7109375" style="17" customWidth="1"/>
    <col min="12305" max="12306" width="11.42578125" style="17"/>
    <col min="12307" max="12307" width="13.85546875" style="17" bestFit="1" customWidth="1"/>
    <col min="12308" max="12308" width="12.5703125" style="17" bestFit="1" customWidth="1"/>
    <col min="12309" max="12545" width="11.42578125" style="17"/>
    <col min="12546" max="12546" width="10.7109375" style="17" customWidth="1"/>
    <col min="12547" max="12548" width="8.28515625" style="17" customWidth="1"/>
    <col min="12549" max="12550" width="10.7109375" style="17" customWidth="1"/>
    <col min="12551" max="12551" width="20.85546875" style="17" customWidth="1"/>
    <col min="12552" max="12552" width="19.5703125" style="17" customWidth="1"/>
    <col min="12553" max="12553" width="11.5703125" style="17" customWidth="1"/>
    <col min="12554" max="12554" width="10.28515625" style="17" customWidth="1"/>
    <col min="12555" max="12555" width="9.140625" style="17" bestFit="1" customWidth="1"/>
    <col min="12556" max="12556" width="8.7109375" style="17" bestFit="1" customWidth="1"/>
    <col min="12557" max="12557" width="9" style="17" customWidth="1"/>
    <col min="12558" max="12560" width="9.7109375" style="17" customWidth="1"/>
    <col min="12561" max="12562" width="11.42578125" style="17"/>
    <col min="12563" max="12563" width="13.85546875" style="17" bestFit="1" customWidth="1"/>
    <col min="12564" max="12564" width="12.5703125" style="17" bestFit="1" customWidth="1"/>
    <col min="12565" max="12801" width="11.42578125" style="17"/>
    <col min="12802" max="12802" width="10.7109375" style="17" customWidth="1"/>
    <col min="12803" max="12804" width="8.28515625" style="17" customWidth="1"/>
    <col min="12805" max="12806" width="10.7109375" style="17" customWidth="1"/>
    <col min="12807" max="12807" width="20.85546875" style="17" customWidth="1"/>
    <col min="12808" max="12808" width="19.5703125" style="17" customWidth="1"/>
    <col min="12809" max="12809" width="11.5703125" style="17" customWidth="1"/>
    <col min="12810" max="12810" width="10.28515625" style="17" customWidth="1"/>
    <col min="12811" max="12811" width="9.140625" style="17" bestFit="1" customWidth="1"/>
    <col min="12812" max="12812" width="8.7109375" style="17" bestFit="1" customWidth="1"/>
    <col min="12813" max="12813" width="9" style="17" customWidth="1"/>
    <col min="12814" max="12816" width="9.7109375" style="17" customWidth="1"/>
    <col min="12817" max="12818" width="11.42578125" style="17"/>
    <col min="12819" max="12819" width="13.85546875" style="17" bestFit="1" customWidth="1"/>
    <col min="12820" max="12820" width="12.5703125" style="17" bestFit="1" customWidth="1"/>
    <col min="12821" max="13057" width="11.42578125" style="17"/>
    <col min="13058" max="13058" width="10.7109375" style="17" customWidth="1"/>
    <col min="13059" max="13060" width="8.28515625" style="17" customWidth="1"/>
    <col min="13061" max="13062" width="10.7109375" style="17" customWidth="1"/>
    <col min="13063" max="13063" width="20.85546875" style="17" customWidth="1"/>
    <col min="13064" max="13064" width="19.5703125" style="17" customWidth="1"/>
    <col min="13065" max="13065" width="11.5703125" style="17" customWidth="1"/>
    <col min="13066" max="13066" width="10.28515625" style="17" customWidth="1"/>
    <col min="13067" max="13067" width="9.140625" style="17" bestFit="1" customWidth="1"/>
    <col min="13068" max="13068" width="8.7109375" style="17" bestFit="1" customWidth="1"/>
    <col min="13069" max="13069" width="9" style="17" customWidth="1"/>
    <col min="13070" max="13072" width="9.7109375" style="17" customWidth="1"/>
    <col min="13073" max="13074" width="11.42578125" style="17"/>
    <col min="13075" max="13075" width="13.85546875" style="17" bestFit="1" customWidth="1"/>
    <col min="13076" max="13076" width="12.5703125" style="17" bestFit="1" customWidth="1"/>
    <col min="13077" max="13313" width="11.42578125" style="17"/>
    <col min="13314" max="13314" width="10.7109375" style="17" customWidth="1"/>
    <col min="13315" max="13316" width="8.28515625" style="17" customWidth="1"/>
    <col min="13317" max="13318" width="10.7109375" style="17" customWidth="1"/>
    <col min="13319" max="13319" width="20.85546875" style="17" customWidth="1"/>
    <col min="13320" max="13320" width="19.5703125" style="17" customWidth="1"/>
    <col min="13321" max="13321" width="11.5703125" style="17" customWidth="1"/>
    <col min="13322" max="13322" width="10.28515625" style="17" customWidth="1"/>
    <col min="13323" max="13323" width="9.140625" style="17" bestFit="1" customWidth="1"/>
    <col min="13324" max="13324" width="8.7109375" style="17" bestFit="1" customWidth="1"/>
    <col min="13325" max="13325" width="9" style="17" customWidth="1"/>
    <col min="13326" max="13328" width="9.7109375" style="17" customWidth="1"/>
    <col min="13329" max="13330" width="11.42578125" style="17"/>
    <col min="13331" max="13331" width="13.85546875" style="17" bestFit="1" customWidth="1"/>
    <col min="13332" max="13332" width="12.5703125" style="17" bestFit="1" customWidth="1"/>
    <col min="13333" max="13569" width="11.42578125" style="17"/>
    <col min="13570" max="13570" width="10.7109375" style="17" customWidth="1"/>
    <col min="13571" max="13572" width="8.28515625" style="17" customWidth="1"/>
    <col min="13573" max="13574" width="10.7109375" style="17" customWidth="1"/>
    <col min="13575" max="13575" width="20.85546875" style="17" customWidth="1"/>
    <col min="13576" max="13576" width="19.5703125" style="17" customWidth="1"/>
    <col min="13577" max="13577" width="11.5703125" style="17" customWidth="1"/>
    <col min="13578" max="13578" width="10.28515625" style="17" customWidth="1"/>
    <col min="13579" max="13579" width="9.140625" style="17" bestFit="1" customWidth="1"/>
    <col min="13580" max="13580" width="8.7109375" style="17" bestFit="1" customWidth="1"/>
    <col min="13581" max="13581" width="9" style="17" customWidth="1"/>
    <col min="13582" max="13584" width="9.7109375" style="17" customWidth="1"/>
    <col min="13585" max="13586" width="11.42578125" style="17"/>
    <col min="13587" max="13587" width="13.85546875" style="17" bestFit="1" customWidth="1"/>
    <col min="13588" max="13588" width="12.5703125" style="17" bestFit="1" customWidth="1"/>
    <col min="13589" max="13825" width="11.42578125" style="17"/>
    <col min="13826" max="13826" width="10.7109375" style="17" customWidth="1"/>
    <col min="13827" max="13828" width="8.28515625" style="17" customWidth="1"/>
    <col min="13829" max="13830" width="10.7109375" style="17" customWidth="1"/>
    <col min="13831" max="13831" width="20.85546875" style="17" customWidth="1"/>
    <col min="13832" max="13832" width="19.5703125" style="17" customWidth="1"/>
    <col min="13833" max="13833" width="11.5703125" style="17" customWidth="1"/>
    <col min="13834" max="13834" width="10.28515625" style="17" customWidth="1"/>
    <col min="13835" max="13835" width="9.140625" style="17" bestFit="1" customWidth="1"/>
    <col min="13836" max="13836" width="8.7109375" style="17" bestFit="1" customWidth="1"/>
    <col min="13837" max="13837" width="9" style="17" customWidth="1"/>
    <col min="13838" max="13840" width="9.7109375" style="17" customWidth="1"/>
    <col min="13841" max="13842" width="11.42578125" style="17"/>
    <col min="13843" max="13843" width="13.85546875" style="17" bestFit="1" customWidth="1"/>
    <col min="13844" max="13844" width="12.5703125" style="17" bestFit="1" customWidth="1"/>
    <col min="13845" max="14081" width="11.42578125" style="17"/>
    <col min="14082" max="14082" width="10.7109375" style="17" customWidth="1"/>
    <col min="14083" max="14084" width="8.28515625" style="17" customWidth="1"/>
    <col min="14085" max="14086" width="10.7109375" style="17" customWidth="1"/>
    <col min="14087" max="14087" width="20.85546875" style="17" customWidth="1"/>
    <col min="14088" max="14088" width="19.5703125" style="17" customWidth="1"/>
    <col min="14089" max="14089" width="11.5703125" style="17" customWidth="1"/>
    <col min="14090" max="14090" width="10.28515625" style="17" customWidth="1"/>
    <col min="14091" max="14091" width="9.140625" style="17" bestFit="1" customWidth="1"/>
    <col min="14092" max="14092" width="8.7109375" style="17" bestFit="1" customWidth="1"/>
    <col min="14093" max="14093" width="9" style="17" customWidth="1"/>
    <col min="14094" max="14096" width="9.7109375" style="17" customWidth="1"/>
    <col min="14097" max="14098" width="11.42578125" style="17"/>
    <col min="14099" max="14099" width="13.85546875" style="17" bestFit="1" customWidth="1"/>
    <col min="14100" max="14100" width="12.5703125" style="17" bestFit="1" customWidth="1"/>
    <col min="14101" max="14337" width="11.42578125" style="17"/>
    <col min="14338" max="14338" width="10.7109375" style="17" customWidth="1"/>
    <col min="14339" max="14340" width="8.28515625" style="17" customWidth="1"/>
    <col min="14341" max="14342" width="10.7109375" style="17" customWidth="1"/>
    <col min="14343" max="14343" width="20.85546875" style="17" customWidth="1"/>
    <col min="14344" max="14344" width="19.5703125" style="17" customWidth="1"/>
    <col min="14345" max="14345" width="11.5703125" style="17" customWidth="1"/>
    <col min="14346" max="14346" width="10.28515625" style="17" customWidth="1"/>
    <col min="14347" max="14347" width="9.140625" style="17" bestFit="1" customWidth="1"/>
    <col min="14348" max="14348" width="8.7109375" style="17" bestFit="1" customWidth="1"/>
    <col min="14349" max="14349" width="9" style="17" customWidth="1"/>
    <col min="14350" max="14352" width="9.7109375" style="17" customWidth="1"/>
    <col min="14353" max="14354" width="11.42578125" style="17"/>
    <col min="14355" max="14355" width="13.85546875" style="17" bestFit="1" customWidth="1"/>
    <col min="14356" max="14356" width="12.5703125" style="17" bestFit="1" customWidth="1"/>
    <col min="14357" max="14593" width="11.42578125" style="17"/>
    <col min="14594" max="14594" width="10.7109375" style="17" customWidth="1"/>
    <col min="14595" max="14596" width="8.28515625" style="17" customWidth="1"/>
    <col min="14597" max="14598" width="10.7109375" style="17" customWidth="1"/>
    <col min="14599" max="14599" width="20.85546875" style="17" customWidth="1"/>
    <col min="14600" max="14600" width="19.5703125" style="17" customWidth="1"/>
    <col min="14601" max="14601" width="11.5703125" style="17" customWidth="1"/>
    <col min="14602" max="14602" width="10.28515625" style="17" customWidth="1"/>
    <col min="14603" max="14603" width="9.140625" style="17" bestFit="1" customWidth="1"/>
    <col min="14604" max="14604" width="8.7109375" style="17" bestFit="1" customWidth="1"/>
    <col min="14605" max="14605" width="9" style="17" customWidth="1"/>
    <col min="14606" max="14608" width="9.7109375" style="17" customWidth="1"/>
    <col min="14609" max="14610" width="11.42578125" style="17"/>
    <col min="14611" max="14611" width="13.85546875" style="17" bestFit="1" customWidth="1"/>
    <col min="14612" max="14612" width="12.5703125" style="17" bestFit="1" customWidth="1"/>
    <col min="14613" max="14849" width="11.42578125" style="17"/>
    <col min="14850" max="14850" width="10.7109375" style="17" customWidth="1"/>
    <col min="14851" max="14852" width="8.28515625" style="17" customWidth="1"/>
    <col min="14853" max="14854" width="10.7109375" style="17" customWidth="1"/>
    <col min="14855" max="14855" width="20.85546875" style="17" customWidth="1"/>
    <col min="14856" max="14856" width="19.5703125" style="17" customWidth="1"/>
    <col min="14857" max="14857" width="11.5703125" style="17" customWidth="1"/>
    <col min="14858" max="14858" width="10.28515625" style="17" customWidth="1"/>
    <col min="14859" max="14859" width="9.140625" style="17" bestFit="1" customWidth="1"/>
    <col min="14860" max="14860" width="8.7109375" style="17" bestFit="1" customWidth="1"/>
    <col min="14861" max="14861" width="9" style="17" customWidth="1"/>
    <col min="14862" max="14864" width="9.7109375" style="17" customWidth="1"/>
    <col min="14865" max="14866" width="11.42578125" style="17"/>
    <col min="14867" max="14867" width="13.85546875" style="17" bestFit="1" customWidth="1"/>
    <col min="14868" max="14868" width="12.5703125" style="17" bestFit="1" customWidth="1"/>
    <col min="14869" max="15105" width="11.42578125" style="17"/>
    <col min="15106" max="15106" width="10.7109375" style="17" customWidth="1"/>
    <col min="15107" max="15108" width="8.28515625" style="17" customWidth="1"/>
    <col min="15109" max="15110" width="10.7109375" style="17" customWidth="1"/>
    <col min="15111" max="15111" width="20.85546875" style="17" customWidth="1"/>
    <col min="15112" max="15112" width="19.5703125" style="17" customWidth="1"/>
    <col min="15113" max="15113" width="11.5703125" style="17" customWidth="1"/>
    <col min="15114" max="15114" width="10.28515625" style="17" customWidth="1"/>
    <col min="15115" max="15115" width="9.140625" style="17" bestFit="1" customWidth="1"/>
    <col min="15116" max="15116" width="8.7109375" style="17" bestFit="1" customWidth="1"/>
    <col min="15117" max="15117" width="9" style="17" customWidth="1"/>
    <col min="15118" max="15120" width="9.7109375" style="17" customWidth="1"/>
    <col min="15121" max="15122" width="11.42578125" style="17"/>
    <col min="15123" max="15123" width="13.85546875" style="17" bestFit="1" customWidth="1"/>
    <col min="15124" max="15124" width="12.5703125" style="17" bestFit="1" customWidth="1"/>
    <col min="15125" max="15361" width="11.42578125" style="17"/>
    <col min="15362" max="15362" width="10.7109375" style="17" customWidth="1"/>
    <col min="15363" max="15364" width="8.28515625" style="17" customWidth="1"/>
    <col min="15365" max="15366" width="10.7109375" style="17" customWidth="1"/>
    <col min="15367" max="15367" width="20.85546875" style="17" customWidth="1"/>
    <col min="15368" max="15368" width="19.5703125" style="17" customWidth="1"/>
    <col min="15369" max="15369" width="11.5703125" style="17" customWidth="1"/>
    <col min="15370" max="15370" width="10.28515625" style="17" customWidth="1"/>
    <col min="15371" max="15371" width="9.140625" style="17" bestFit="1" customWidth="1"/>
    <col min="15372" max="15372" width="8.7109375" style="17" bestFit="1" customWidth="1"/>
    <col min="15373" max="15373" width="9" style="17" customWidth="1"/>
    <col min="15374" max="15376" width="9.7109375" style="17" customWidth="1"/>
    <col min="15377" max="15378" width="11.42578125" style="17"/>
    <col min="15379" max="15379" width="13.85546875" style="17" bestFit="1" customWidth="1"/>
    <col min="15380" max="15380" width="12.5703125" style="17" bestFit="1" customWidth="1"/>
    <col min="15381" max="15617" width="11.42578125" style="17"/>
    <col min="15618" max="15618" width="10.7109375" style="17" customWidth="1"/>
    <col min="15619" max="15620" width="8.28515625" style="17" customWidth="1"/>
    <col min="15621" max="15622" width="10.7109375" style="17" customWidth="1"/>
    <col min="15623" max="15623" width="20.85546875" style="17" customWidth="1"/>
    <col min="15624" max="15624" width="19.5703125" style="17" customWidth="1"/>
    <col min="15625" max="15625" width="11.5703125" style="17" customWidth="1"/>
    <col min="15626" max="15626" width="10.28515625" style="17" customWidth="1"/>
    <col min="15627" max="15627" width="9.140625" style="17" bestFit="1" customWidth="1"/>
    <col min="15628" max="15628" width="8.7109375" style="17" bestFit="1" customWidth="1"/>
    <col min="15629" max="15629" width="9" style="17" customWidth="1"/>
    <col min="15630" max="15632" width="9.7109375" style="17" customWidth="1"/>
    <col min="15633" max="15634" width="11.42578125" style="17"/>
    <col min="15635" max="15635" width="13.85546875" style="17" bestFit="1" customWidth="1"/>
    <col min="15636" max="15636" width="12.5703125" style="17" bestFit="1" customWidth="1"/>
    <col min="15637" max="15873" width="11.42578125" style="17"/>
    <col min="15874" max="15874" width="10.7109375" style="17" customWidth="1"/>
    <col min="15875" max="15876" width="8.28515625" style="17" customWidth="1"/>
    <col min="15877" max="15878" width="10.7109375" style="17" customWidth="1"/>
    <col min="15879" max="15879" width="20.85546875" style="17" customWidth="1"/>
    <col min="15880" max="15880" width="19.5703125" style="17" customWidth="1"/>
    <col min="15881" max="15881" width="11.5703125" style="17" customWidth="1"/>
    <col min="15882" max="15882" width="10.28515625" style="17" customWidth="1"/>
    <col min="15883" max="15883" width="9.140625" style="17" bestFit="1" customWidth="1"/>
    <col min="15884" max="15884" width="8.7109375" style="17" bestFit="1" customWidth="1"/>
    <col min="15885" max="15885" width="9" style="17" customWidth="1"/>
    <col min="15886" max="15888" width="9.7109375" style="17" customWidth="1"/>
    <col min="15889" max="15890" width="11.42578125" style="17"/>
    <col min="15891" max="15891" width="13.85546875" style="17" bestFit="1" customWidth="1"/>
    <col min="15892" max="15892" width="12.5703125" style="17" bestFit="1" customWidth="1"/>
    <col min="15893" max="16129" width="11.42578125" style="17"/>
    <col min="16130" max="16130" width="10.7109375" style="17" customWidth="1"/>
    <col min="16131" max="16132" width="8.28515625" style="17" customWidth="1"/>
    <col min="16133" max="16134" width="10.7109375" style="17" customWidth="1"/>
    <col min="16135" max="16135" width="20.85546875" style="17" customWidth="1"/>
    <col min="16136" max="16136" width="19.5703125" style="17" customWidth="1"/>
    <col min="16137" max="16137" width="11.5703125" style="17" customWidth="1"/>
    <col min="16138" max="16138" width="10.28515625" style="17" customWidth="1"/>
    <col min="16139" max="16139" width="9.140625" style="17" bestFit="1" customWidth="1"/>
    <col min="16140" max="16140" width="8.7109375" style="17" bestFit="1" customWidth="1"/>
    <col min="16141" max="16141" width="9" style="17" customWidth="1"/>
    <col min="16142" max="16144" width="9.7109375" style="17" customWidth="1"/>
    <col min="16145" max="16146" width="11.42578125" style="17"/>
    <col min="16147" max="16147" width="13.85546875" style="17" bestFit="1" customWidth="1"/>
    <col min="16148" max="16148" width="12.5703125" style="17" bestFit="1" customWidth="1"/>
    <col min="16149" max="16384" width="11.42578125" style="17"/>
  </cols>
  <sheetData>
    <row r="1" spans="1:21" ht="15.75" x14ac:dyDescent="0.25">
      <c r="A1" s="12" t="s">
        <v>1791</v>
      </c>
    </row>
    <row r="2" spans="1:21" ht="15.75" x14ac:dyDescent="0.25">
      <c r="A2" s="12" t="s">
        <v>41</v>
      </c>
    </row>
    <row r="3" spans="1:21" ht="15.75" x14ac:dyDescent="0.25">
      <c r="A3" s="12">
        <v>2021</v>
      </c>
      <c r="P3" s="12"/>
    </row>
    <row r="5" spans="1:21" s="18" customFormat="1" ht="36.75" customHeight="1" x14ac:dyDescent="0.25">
      <c r="A5" s="209" t="s">
        <v>42</v>
      </c>
      <c r="B5" s="209" t="s">
        <v>43</v>
      </c>
      <c r="C5" s="209" t="s">
        <v>44</v>
      </c>
      <c r="D5" s="209" t="s">
        <v>45</v>
      </c>
      <c r="E5" s="210" t="s">
        <v>46</v>
      </c>
      <c r="F5" s="209" t="s">
        <v>47</v>
      </c>
      <c r="G5" s="210" t="s">
        <v>48</v>
      </c>
      <c r="H5" s="210" t="s">
        <v>49</v>
      </c>
      <c r="I5" s="210" t="s">
        <v>50</v>
      </c>
      <c r="J5" s="210" t="s">
        <v>51</v>
      </c>
      <c r="K5" s="210">
        <v>2020</v>
      </c>
      <c r="L5" s="216" t="s">
        <v>1792</v>
      </c>
      <c r="M5" s="213" t="s">
        <v>1793</v>
      </c>
      <c r="N5" s="208" t="s">
        <v>3</v>
      </c>
      <c r="O5" s="208" t="s">
        <v>52</v>
      </c>
      <c r="P5" s="211" t="s">
        <v>53</v>
      </c>
      <c r="Q5" s="212" t="s">
        <v>54</v>
      </c>
      <c r="R5" s="213" t="s">
        <v>55</v>
      </c>
      <c r="S5" s="218" t="s">
        <v>56</v>
      </c>
      <c r="T5" s="218" t="s">
        <v>57</v>
      </c>
      <c r="U5" s="213" t="s">
        <v>58</v>
      </c>
    </row>
    <row r="6" spans="1:21" s="32" customFormat="1" ht="102" x14ac:dyDescent="0.25">
      <c r="A6" s="19">
        <v>51010010001</v>
      </c>
      <c r="B6" s="20" t="s">
        <v>59</v>
      </c>
      <c r="C6" s="90">
        <v>39</v>
      </c>
      <c r="D6" s="20">
        <v>17</v>
      </c>
      <c r="E6" s="21">
        <v>9</v>
      </c>
      <c r="F6" s="22" t="s">
        <v>60</v>
      </c>
      <c r="G6" s="22" t="s">
        <v>61</v>
      </c>
      <c r="H6" s="23" t="s">
        <v>62</v>
      </c>
      <c r="I6" s="24" t="s">
        <v>63</v>
      </c>
      <c r="J6" s="25">
        <v>0</v>
      </c>
      <c r="K6" s="25">
        <v>0</v>
      </c>
      <c r="L6" s="26">
        <v>0.3</v>
      </c>
      <c r="M6" s="26">
        <v>0.2</v>
      </c>
      <c r="N6" s="27">
        <v>0.66666666666666674</v>
      </c>
      <c r="O6" s="28">
        <v>0.66666666666666674</v>
      </c>
      <c r="P6" s="29">
        <v>1.8132285076500002E-3</v>
      </c>
      <c r="Q6" s="30">
        <v>1.2088190051000004E-3</v>
      </c>
      <c r="R6" s="31" t="s">
        <v>64</v>
      </c>
      <c r="S6" s="217">
        <v>486126000</v>
      </c>
      <c r="T6" s="217">
        <v>0</v>
      </c>
      <c r="U6" s="217">
        <v>0</v>
      </c>
    </row>
    <row r="7" spans="1:21" s="32" customFormat="1" ht="63.75" x14ac:dyDescent="0.25">
      <c r="A7" s="33">
        <v>51010010002</v>
      </c>
      <c r="B7" s="34" t="s">
        <v>59</v>
      </c>
      <c r="C7" s="91">
        <v>33</v>
      </c>
      <c r="D7" s="34">
        <v>5</v>
      </c>
      <c r="E7" s="35">
        <v>9</v>
      </c>
      <c r="F7" s="36" t="s">
        <v>65</v>
      </c>
      <c r="G7" s="36" t="s">
        <v>66</v>
      </c>
      <c r="H7" s="37" t="s">
        <v>62</v>
      </c>
      <c r="I7" s="38" t="s">
        <v>63</v>
      </c>
      <c r="J7" s="39">
        <v>32</v>
      </c>
      <c r="K7" s="39">
        <v>0</v>
      </c>
      <c r="L7" s="39">
        <v>36</v>
      </c>
      <c r="M7" s="40">
        <v>38</v>
      </c>
      <c r="N7" s="41">
        <v>1.0555555555555556</v>
      </c>
      <c r="O7" s="42">
        <v>1</v>
      </c>
      <c r="P7" s="43">
        <v>3.2436407745000003E-4</v>
      </c>
      <c r="Q7" s="44">
        <v>3.2436407745000003E-4</v>
      </c>
      <c r="R7" s="45" t="s">
        <v>67</v>
      </c>
      <c r="S7" s="39">
        <v>190300382</v>
      </c>
      <c r="T7" s="39">
        <v>0</v>
      </c>
      <c r="U7" s="39">
        <v>0</v>
      </c>
    </row>
    <row r="8" spans="1:21" s="32" customFormat="1" ht="102" x14ac:dyDescent="0.25">
      <c r="A8" s="33">
        <v>51010010003</v>
      </c>
      <c r="B8" s="34" t="s">
        <v>59</v>
      </c>
      <c r="C8" s="91">
        <v>39</v>
      </c>
      <c r="D8" s="34">
        <v>13</v>
      </c>
      <c r="E8" s="35">
        <v>9</v>
      </c>
      <c r="F8" s="36" t="s">
        <v>68</v>
      </c>
      <c r="G8" s="36" t="s">
        <v>69</v>
      </c>
      <c r="H8" s="37" t="s">
        <v>62</v>
      </c>
      <c r="I8" s="38" t="s">
        <v>63</v>
      </c>
      <c r="J8" s="39">
        <v>0</v>
      </c>
      <c r="K8" s="39">
        <v>0</v>
      </c>
      <c r="L8" s="39">
        <v>0</v>
      </c>
      <c r="M8" s="40">
        <v>0</v>
      </c>
      <c r="N8" s="41">
        <v>0</v>
      </c>
      <c r="O8" s="42" t="s">
        <v>1528</v>
      </c>
      <c r="P8" s="43">
        <v>0</v>
      </c>
      <c r="Q8" s="44">
        <v>0</v>
      </c>
      <c r="R8" s="45" t="s">
        <v>64</v>
      </c>
      <c r="S8" s="39">
        <v>1900000000</v>
      </c>
      <c r="T8" s="39">
        <v>0</v>
      </c>
      <c r="U8" s="39">
        <v>0</v>
      </c>
    </row>
    <row r="9" spans="1:21" s="32" customFormat="1" ht="102" x14ac:dyDescent="0.25">
      <c r="A9" s="33">
        <v>51010010004</v>
      </c>
      <c r="B9" s="34" t="s">
        <v>59</v>
      </c>
      <c r="C9" s="91">
        <v>23</v>
      </c>
      <c r="D9" s="34">
        <v>6</v>
      </c>
      <c r="E9" s="34">
        <v>9</v>
      </c>
      <c r="F9" s="36" t="s">
        <v>70</v>
      </c>
      <c r="G9" s="36" t="s">
        <v>71</v>
      </c>
      <c r="H9" s="37" t="s">
        <v>62</v>
      </c>
      <c r="I9" s="38" t="s">
        <v>72</v>
      </c>
      <c r="J9" s="39">
        <v>1200</v>
      </c>
      <c r="K9" s="39">
        <v>1203</v>
      </c>
      <c r="L9" s="39">
        <v>1216</v>
      </c>
      <c r="M9" s="40">
        <v>1203</v>
      </c>
      <c r="N9" s="41">
        <v>0</v>
      </c>
      <c r="O9" s="42">
        <v>0</v>
      </c>
      <c r="P9" s="43">
        <v>4.5701717354999999E-4</v>
      </c>
      <c r="Q9" s="44">
        <v>0</v>
      </c>
      <c r="R9" s="45" t="s">
        <v>64</v>
      </c>
      <c r="S9" s="39">
        <v>169458000</v>
      </c>
      <c r="T9" s="39">
        <v>0</v>
      </c>
      <c r="U9" s="39">
        <v>0</v>
      </c>
    </row>
    <row r="10" spans="1:21" s="32" customFormat="1" ht="63.75" x14ac:dyDescent="0.25">
      <c r="A10" s="33">
        <v>51010010005</v>
      </c>
      <c r="B10" s="34" t="s">
        <v>59</v>
      </c>
      <c r="C10" s="92">
        <v>19</v>
      </c>
      <c r="D10" s="34">
        <v>17</v>
      </c>
      <c r="E10" s="34">
        <v>9</v>
      </c>
      <c r="F10" s="36" t="s">
        <v>73</v>
      </c>
      <c r="G10" s="36" t="s">
        <v>74</v>
      </c>
      <c r="H10" s="37" t="s">
        <v>62</v>
      </c>
      <c r="I10" s="38" t="s">
        <v>75</v>
      </c>
      <c r="J10" s="39">
        <v>0</v>
      </c>
      <c r="K10" s="39">
        <v>0</v>
      </c>
      <c r="L10" s="39">
        <v>20</v>
      </c>
      <c r="M10" s="40">
        <v>0</v>
      </c>
      <c r="N10" s="41">
        <v>0</v>
      </c>
      <c r="O10" s="42">
        <v>0</v>
      </c>
      <c r="P10" s="43">
        <v>3.4738150965E-4</v>
      </c>
      <c r="Q10" s="44">
        <v>0</v>
      </c>
      <c r="R10" s="45" t="s">
        <v>76</v>
      </c>
      <c r="S10" s="39">
        <v>17615000</v>
      </c>
      <c r="T10" s="39">
        <v>0</v>
      </c>
      <c r="U10" s="39">
        <v>0</v>
      </c>
    </row>
    <row r="11" spans="1:21" s="32" customFormat="1" ht="76.5" x14ac:dyDescent="0.25">
      <c r="A11" s="33">
        <v>51010010006</v>
      </c>
      <c r="B11" s="34" t="s">
        <v>59</v>
      </c>
      <c r="C11" s="91">
        <v>35</v>
      </c>
      <c r="D11" s="34">
        <v>13</v>
      </c>
      <c r="E11" s="34">
        <v>8</v>
      </c>
      <c r="F11" s="36" t="s">
        <v>77</v>
      </c>
      <c r="G11" s="36" t="s">
        <v>78</v>
      </c>
      <c r="H11" s="37" t="s">
        <v>62</v>
      </c>
      <c r="I11" s="38" t="s">
        <v>63</v>
      </c>
      <c r="J11" s="39">
        <v>8</v>
      </c>
      <c r="K11" s="39">
        <v>18</v>
      </c>
      <c r="L11" s="39">
        <v>60</v>
      </c>
      <c r="M11" s="39">
        <v>68</v>
      </c>
      <c r="N11" s="41">
        <v>1.1904761904761905</v>
      </c>
      <c r="O11" s="42">
        <v>1</v>
      </c>
      <c r="P11" s="43">
        <v>3.1679255370000006E-4</v>
      </c>
      <c r="Q11" s="44">
        <v>3.1679255370000006E-4</v>
      </c>
      <c r="R11" s="45" t="s">
        <v>79</v>
      </c>
      <c r="S11" s="39">
        <v>199999999</v>
      </c>
      <c r="T11" s="39">
        <v>0</v>
      </c>
      <c r="U11" s="39">
        <v>0</v>
      </c>
    </row>
    <row r="12" spans="1:21" s="32" customFormat="1" ht="38.25" x14ac:dyDescent="0.25">
      <c r="A12" s="33">
        <v>51010010007</v>
      </c>
      <c r="B12" s="34" t="s">
        <v>59</v>
      </c>
      <c r="C12" s="91">
        <v>35</v>
      </c>
      <c r="D12" s="34">
        <v>13</v>
      </c>
      <c r="E12" s="34">
        <v>8</v>
      </c>
      <c r="F12" s="36" t="s">
        <v>80</v>
      </c>
      <c r="G12" s="36" t="s">
        <v>81</v>
      </c>
      <c r="H12" s="37" t="s">
        <v>82</v>
      </c>
      <c r="I12" s="38" t="s">
        <v>63</v>
      </c>
      <c r="J12" s="39">
        <v>4</v>
      </c>
      <c r="K12" s="39">
        <v>6</v>
      </c>
      <c r="L12" s="39">
        <v>5</v>
      </c>
      <c r="M12" s="39">
        <v>5</v>
      </c>
      <c r="N12" s="41">
        <v>1</v>
      </c>
      <c r="O12" s="42">
        <v>1</v>
      </c>
      <c r="P12" s="43">
        <v>3.2042688510000003E-4</v>
      </c>
      <c r="Q12" s="44">
        <v>3.2042688510000003E-4</v>
      </c>
      <c r="R12" s="45" t="s">
        <v>79</v>
      </c>
      <c r="S12" s="39">
        <v>236958938</v>
      </c>
      <c r="T12" s="39">
        <v>0</v>
      </c>
      <c r="U12" s="39">
        <v>0</v>
      </c>
    </row>
    <row r="13" spans="1:21" s="32" customFormat="1" ht="102" x14ac:dyDescent="0.25">
      <c r="A13" s="33">
        <v>51010010008</v>
      </c>
      <c r="B13" s="34" t="s">
        <v>59</v>
      </c>
      <c r="C13" s="91">
        <v>39</v>
      </c>
      <c r="D13" s="34">
        <v>14</v>
      </c>
      <c r="E13" s="34">
        <v>9</v>
      </c>
      <c r="F13" s="36" t="s">
        <v>83</v>
      </c>
      <c r="G13" s="36" t="s">
        <v>84</v>
      </c>
      <c r="H13" s="37" t="s">
        <v>62</v>
      </c>
      <c r="I13" s="38" t="s">
        <v>63</v>
      </c>
      <c r="J13" s="46">
        <v>0</v>
      </c>
      <c r="K13" s="46">
        <v>0</v>
      </c>
      <c r="L13" s="40">
        <v>0</v>
      </c>
      <c r="M13" s="40">
        <v>0</v>
      </c>
      <c r="N13" s="41">
        <v>0</v>
      </c>
      <c r="O13" s="42" t="s">
        <v>1528</v>
      </c>
      <c r="P13" s="43">
        <v>0</v>
      </c>
      <c r="Q13" s="44">
        <v>0</v>
      </c>
      <c r="R13" s="45" t="s">
        <v>64</v>
      </c>
      <c r="S13" s="39">
        <v>0</v>
      </c>
      <c r="T13" s="39">
        <v>0</v>
      </c>
      <c r="U13" s="39">
        <v>0</v>
      </c>
    </row>
    <row r="14" spans="1:21" s="32" customFormat="1" ht="102" x14ac:dyDescent="0.25">
      <c r="A14" s="33">
        <v>51010010009</v>
      </c>
      <c r="B14" s="34" t="s">
        <v>59</v>
      </c>
      <c r="C14" s="91">
        <v>23</v>
      </c>
      <c r="D14" s="34">
        <v>6</v>
      </c>
      <c r="E14" s="34">
        <v>9</v>
      </c>
      <c r="F14" s="36" t="s">
        <v>85</v>
      </c>
      <c r="G14" s="36" t="s">
        <v>86</v>
      </c>
      <c r="H14" s="37" t="s">
        <v>82</v>
      </c>
      <c r="I14" s="38" t="s">
        <v>63</v>
      </c>
      <c r="J14" s="47">
        <v>54</v>
      </c>
      <c r="K14" s="47">
        <v>54</v>
      </c>
      <c r="L14" s="47">
        <v>60</v>
      </c>
      <c r="M14" s="39">
        <v>34</v>
      </c>
      <c r="N14" s="41">
        <v>0.56666666666666665</v>
      </c>
      <c r="O14" s="42">
        <v>0.56666666666666665</v>
      </c>
      <c r="P14" s="43">
        <v>5.4302968335000006E-4</v>
      </c>
      <c r="Q14" s="44">
        <v>3.0771682056500004E-4</v>
      </c>
      <c r="R14" s="45" t="s">
        <v>64</v>
      </c>
      <c r="S14" s="39">
        <v>136362000</v>
      </c>
      <c r="T14" s="39">
        <v>0</v>
      </c>
      <c r="U14" s="39">
        <v>0</v>
      </c>
    </row>
    <row r="15" spans="1:21" s="32" customFormat="1" ht="102" x14ac:dyDescent="0.25">
      <c r="A15" s="33">
        <v>51010010010</v>
      </c>
      <c r="B15" s="34" t="s">
        <v>59</v>
      </c>
      <c r="C15" s="91">
        <v>22</v>
      </c>
      <c r="D15" s="34">
        <v>1</v>
      </c>
      <c r="E15" s="35">
        <v>9</v>
      </c>
      <c r="F15" s="36" t="s">
        <v>87</v>
      </c>
      <c r="G15" s="36" t="s">
        <v>88</v>
      </c>
      <c r="H15" s="37" t="s">
        <v>62</v>
      </c>
      <c r="I15" s="38" t="s">
        <v>63</v>
      </c>
      <c r="J15" s="39">
        <v>1827</v>
      </c>
      <c r="K15" s="39">
        <v>0</v>
      </c>
      <c r="L15" s="39">
        <v>2103</v>
      </c>
      <c r="M15" s="40">
        <v>0</v>
      </c>
      <c r="N15" s="41">
        <v>0</v>
      </c>
      <c r="O15" s="42">
        <v>0</v>
      </c>
      <c r="P15" s="43">
        <v>4.2127958145000006E-4</v>
      </c>
      <c r="Q15" s="44">
        <v>0</v>
      </c>
      <c r="R15" s="45" t="s">
        <v>89</v>
      </c>
      <c r="S15" s="39">
        <v>1056252000</v>
      </c>
      <c r="T15" s="39">
        <v>0</v>
      </c>
      <c r="U15" s="39">
        <v>0</v>
      </c>
    </row>
    <row r="16" spans="1:21" s="32" customFormat="1" ht="76.5" x14ac:dyDescent="0.25">
      <c r="A16" s="33">
        <v>51010010011</v>
      </c>
      <c r="B16" s="34" t="s">
        <v>59</v>
      </c>
      <c r="C16" s="91">
        <v>21</v>
      </c>
      <c r="D16" s="34">
        <v>6</v>
      </c>
      <c r="E16" s="34">
        <v>7</v>
      </c>
      <c r="F16" s="36" t="s">
        <v>90</v>
      </c>
      <c r="G16" s="36" t="s">
        <v>91</v>
      </c>
      <c r="H16" s="37" t="s">
        <v>62</v>
      </c>
      <c r="I16" s="38" t="s">
        <v>63</v>
      </c>
      <c r="J16" s="39">
        <v>31292</v>
      </c>
      <c r="K16" s="39">
        <v>45842</v>
      </c>
      <c r="L16" s="39">
        <v>55292</v>
      </c>
      <c r="M16" s="40">
        <v>51804</v>
      </c>
      <c r="N16" s="41">
        <v>0.63089947089947085</v>
      </c>
      <c r="O16" s="42">
        <v>0.63089947089947085</v>
      </c>
      <c r="P16" s="43">
        <v>1.7051071485000003E-3</v>
      </c>
      <c r="Q16" s="44">
        <v>1.0757511978155556E-3</v>
      </c>
      <c r="R16" s="45" t="s">
        <v>92</v>
      </c>
      <c r="S16" s="39">
        <v>17490053547</v>
      </c>
      <c r="T16" s="39">
        <v>0</v>
      </c>
      <c r="U16" s="39">
        <v>0</v>
      </c>
    </row>
    <row r="17" spans="1:21" s="32" customFormat="1" ht="76.5" x14ac:dyDescent="0.25">
      <c r="A17" s="33">
        <v>51010010012</v>
      </c>
      <c r="B17" s="34" t="s">
        <v>59</v>
      </c>
      <c r="C17" s="91">
        <v>45</v>
      </c>
      <c r="D17" s="34">
        <v>17</v>
      </c>
      <c r="E17" s="34">
        <v>12</v>
      </c>
      <c r="F17" s="36" t="s">
        <v>93</v>
      </c>
      <c r="G17" s="36" t="s">
        <v>94</v>
      </c>
      <c r="H17" s="37" t="s">
        <v>62</v>
      </c>
      <c r="I17" s="38" t="s">
        <v>63</v>
      </c>
      <c r="J17" s="39">
        <v>0</v>
      </c>
      <c r="K17" s="39">
        <v>0</v>
      </c>
      <c r="L17" s="39">
        <v>1</v>
      </c>
      <c r="M17" s="40">
        <v>1</v>
      </c>
      <c r="N17" s="41">
        <v>1</v>
      </c>
      <c r="O17" s="42">
        <v>1</v>
      </c>
      <c r="P17" s="43">
        <v>3.1618683180000001E-4</v>
      </c>
      <c r="Q17" s="44">
        <v>3.1618683180000001E-4</v>
      </c>
      <c r="R17" s="45" t="s">
        <v>95</v>
      </c>
      <c r="S17" s="39">
        <v>166725000</v>
      </c>
      <c r="T17" s="39">
        <v>0</v>
      </c>
      <c r="U17" s="39">
        <v>0</v>
      </c>
    </row>
    <row r="18" spans="1:21" s="32" customFormat="1" ht="63.75" x14ac:dyDescent="0.25">
      <c r="A18" s="33">
        <v>51010010013</v>
      </c>
      <c r="B18" s="34" t="s">
        <v>59</v>
      </c>
      <c r="C18" s="91">
        <v>45</v>
      </c>
      <c r="D18" s="34">
        <v>17</v>
      </c>
      <c r="E18" s="34">
        <v>9</v>
      </c>
      <c r="F18" s="36" t="s">
        <v>96</v>
      </c>
      <c r="G18" s="36" t="s">
        <v>97</v>
      </c>
      <c r="H18" s="37" t="s">
        <v>62</v>
      </c>
      <c r="I18" s="38" t="s">
        <v>63</v>
      </c>
      <c r="J18" s="39">
        <v>0</v>
      </c>
      <c r="K18" s="39">
        <v>0</v>
      </c>
      <c r="L18" s="39">
        <v>0.3</v>
      </c>
      <c r="M18" s="40">
        <v>0</v>
      </c>
      <c r="N18" s="41">
        <v>0</v>
      </c>
      <c r="O18" s="42">
        <v>0</v>
      </c>
      <c r="P18" s="43">
        <v>3.1558110990000002E-4</v>
      </c>
      <c r="Q18" s="44">
        <v>0</v>
      </c>
      <c r="R18" s="45" t="s">
        <v>98</v>
      </c>
      <c r="S18" s="39">
        <v>0</v>
      </c>
      <c r="T18" s="39">
        <v>0</v>
      </c>
      <c r="U18" s="39">
        <v>0</v>
      </c>
    </row>
    <row r="19" spans="1:21" s="32" customFormat="1" ht="76.5" x14ac:dyDescent="0.25">
      <c r="A19" s="33">
        <v>51010010014</v>
      </c>
      <c r="B19" s="34" t="s">
        <v>59</v>
      </c>
      <c r="C19" s="91">
        <v>21</v>
      </c>
      <c r="D19" s="34">
        <v>6</v>
      </c>
      <c r="E19" s="34">
        <v>9</v>
      </c>
      <c r="F19" s="36" t="s">
        <v>99</v>
      </c>
      <c r="G19" s="36" t="s">
        <v>100</v>
      </c>
      <c r="H19" s="37" t="s">
        <v>62</v>
      </c>
      <c r="I19" s="38" t="s">
        <v>63</v>
      </c>
      <c r="J19" s="39">
        <v>0</v>
      </c>
      <c r="K19" s="39">
        <v>0</v>
      </c>
      <c r="L19" s="39">
        <v>1</v>
      </c>
      <c r="M19" s="40">
        <v>0</v>
      </c>
      <c r="N19" s="41">
        <v>0</v>
      </c>
      <c r="O19" s="42">
        <v>0</v>
      </c>
      <c r="P19" s="43">
        <v>4.4338843080000002E-4</v>
      </c>
      <c r="Q19" s="44">
        <v>0</v>
      </c>
      <c r="R19" s="45" t="s">
        <v>92</v>
      </c>
      <c r="S19" s="39">
        <v>1796900000</v>
      </c>
      <c r="T19" s="39">
        <v>0</v>
      </c>
      <c r="U19" s="39">
        <v>0</v>
      </c>
    </row>
    <row r="20" spans="1:21" s="32" customFormat="1" ht="76.5" x14ac:dyDescent="0.25">
      <c r="A20" s="33">
        <v>51010010015</v>
      </c>
      <c r="B20" s="34" t="s">
        <v>59</v>
      </c>
      <c r="C20" s="91">
        <v>21</v>
      </c>
      <c r="D20" s="34">
        <v>6</v>
      </c>
      <c r="E20" s="34">
        <v>9</v>
      </c>
      <c r="F20" s="36" t="s">
        <v>101</v>
      </c>
      <c r="G20" s="36" t="s">
        <v>102</v>
      </c>
      <c r="H20" s="37" t="s">
        <v>62</v>
      </c>
      <c r="I20" s="38" t="s">
        <v>63</v>
      </c>
      <c r="J20" s="39">
        <v>0</v>
      </c>
      <c r="K20" s="39">
        <v>0</v>
      </c>
      <c r="L20" s="39">
        <v>1</v>
      </c>
      <c r="M20" s="40">
        <v>1</v>
      </c>
      <c r="N20" s="41">
        <v>1</v>
      </c>
      <c r="O20" s="42">
        <v>1</v>
      </c>
      <c r="P20" s="43">
        <v>4.8009517794000006E-3</v>
      </c>
      <c r="Q20" s="44">
        <v>4.8009517794000006E-3</v>
      </c>
      <c r="R20" s="45" t="s">
        <v>92</v>
      </c>
      <c r="S20" s="39">
        <v>103209420421</v>
      </c>
      <c r="T20" s="39">
        <v>0</v>
      </c>
      <c r="U20" s="39">
        <v>0</v>
      </c>
    </row>
    <row r="21" spans="1:21" s="32" customFormat="1" ht="51" x14ac:dyDescent="0.25">
      <c r="A21" s="33">
        <v>51010010016</v>
      </c>
      <c r="B21" s="34" t="s">
        <v>59</v>
      </c>
      <c r="C21" s="91">
        <v>24</v>
      </c>
      <c r="D21" s="34">
        <v>15</v>
      </c>
      <c r="E21" s="34">
        <v>9</v>
      </c>
      <c r="F21" s="36" t="s">
        <v>103</v>
      </c>
      <c r="G21" s="36" t="s">
        <v>104</v>
      </c>
      <c r="H21" s="37" t="s">
        <v>62</v>
      </c>
      <c r="I21" s="38" t="s">
        <v>63</v>
      </c>
      <c r="J21" s="39">
        <v>0</v>
      </c>
      <c r="K21" s="39">
        <v>0</v>
      </c>
      <c r="L21" s="39">
        <v>0</v>
      </c>
      <c r="M21" s="40">
        <v>0</v>
      </c>
      <c r="N21" s="41">
        <v>0</v>
      </c>
      <c r="O21" s="42" t="s">
        <v>1528</v>
      </c>
      <c r="P21" s="43">
        <v>0</v>
      </c>
      <c r="Q21" s="44">
        <v>0</v>
      </c>
      <c r="R21" s="45" t="s">
        <v>105</v>
      </c>
      <c r="S21" s="39">
        <v>0</v>
      </c>
      <c r="T21" s="39">
        <v>0</v>
      </c>
      <c r="U21" s="39">
        <v>0</v>
      </c>
    </row>
    <row r="22" spans="1:21" s="32" customFormat="1" ht="51" x14ac:dyDescent="0.25">
      <c r="A22" s="33">
        <v>51010010017</v>
      </c>
      <c r="B22" s="34" t="s">
        <v>59</v>
      </c>
      <c r="C22" s="91">
        <v>4</v>
      </c>
      <c r="D22" s="34">
        <v>17</v>
      </c>
      <c r="E22" s="35">
        <v>9</v>
      </c>
      <c r="F22" s="36" t="s">
        <v>106</v>
      </c>
      <c r="G22" s="36" t="s">
        <v>107</v>
      </c>
      <c r="H22" s="38" t="s">
        <v>62</v>
      </c>
      <c r="I22" s="38" t="s">
        <v>63</v>
      </c>
      <c r="J22" s="39">
        <v>0</v>
      </c>
      <c r="K22" s="39">
        <v>0</v>
      </c>
      <c r="L22" s="39">
        <v>0</v>
      </c>
      <c r="M22" s="40">
        <v>0</v>
      </c>
      <c r="N22" s="41">
        <v>0</v>
      </c>
      <c r="O22" s="42" t="s">
        <v>1528</v>
      </c>
      <c r="P22" s="43">
        <v>0</v>
      </c>
      <c r="Q22" s="44">
        <v>0</v>
      </c>
      <c r="R22" s="45" t="s">
        <v>108</v>
      </c>
      <c r="S22" s="39">
        <v>54405000</v>
      </c>
      <c r="T22" s="39">
        <v>0</v>
      </c>
      <c r="U22" s="39">
        <v>0</v>
      </c>
    </row>
    <row r="23" spans="1:21" s="32" customFormat="1" ht="63.75" x14ac:dyDescent="0.25">
      <c r="A23" s="33">
        <v>51010010018</v>
      </c>
      <c r="B23" s="34" t="s">
        <v>59</v>
      </c>
      <c r="C23" s="91">
        <v>23</v>
      </c>
      <c r="D23" s="34">
        <v>13</v>
      </c>
      <c r="E23" s="35">
        <v>9</v>
      </c>
      <c r="F23" s="36" t="s">
        <v>109</v>
      </c>
      <c r="G23" s="36" t="s">
        <v>110</v>
      </c>
      <c r="H23" s="37" t="s">
        <v>62</v>
      </c>
      <c r="I23" s="38" t="s">
        <v>75</v>
      </c>
      <c r="J23" s="39">
        <v>0</v>
      </c>
      <c r="K23" s="39">
        <v>0</v>
      </c>
      <c r="L23" s="39">
        <v>0</v>
      </c>
      <c r="M23" s="40">
        <v>0</v>
      </c>
      <c r="N23" s="41">
        <v>0</v>
      </c>
      <c r="O23" s="42" t="s">
        <v>1528</v>
      </c>
      <c r="P23" s="43">
        <v>0</v>
      </c>
      <c r="Q23" s="44">
        <v>0</v>
      </c>
      <c r="R23" s="45" t="s">
        <v>111</v>
      </c>
      <c r="S23" s="39">
        <v>0</v>
      </c>
      <c r="T23" s="39">
        <v>0</v>
      </c>
      <c r="U23" s="39">
        <v>0</v>
      </c>
    </row>
    <row r="24" spans="1:21" s="32" customFormat="1" ht="127.5" x14ac:dyDescent="0.25">
      <c r="A24" s="33">
        <v>51010010019</v>
      </c>
      <c r="B24" s="34" t="s">
        <v>59</v>
      </c>
      <c r="C24" s="91">
        <v>23</v>
      </c>
      <c r="D24" s="34">
        <v>1</v>
      </c>
      <c r="E24" s="35">
        <v>9</v>
      </c>
      <c r="F24" s="36" t="s">
        <v>112</v>
      </c>
      <c r="G24" s="36" t="s">
        <v>113</v>
      </c>
      <c r="H24" s="37" t="s">
        <v>62</v>
      </c>
      <c r="I24" s="38" t="s">
        <v>63</v>
      </c>
      <c r="J24" s="39">
        <v>0</v>
      </c>
      <c r="K24" s="39">
        <v>3124</v>
      </c>
      <c r="L24" s="39">
        <v>8830</v>
      </c>
      <c r="M24" s="39">
        <v>9668</v>
      </c>
      <c r="N24" s="41">
        <v>1.1468629512793551</v>
      </c>
      <c r="O24" s="42">
        <v>1</v>
      </c>
      <c r="P24" s="43">
        <v>5.26978053E-4</v>
      </c>
      <c r="Q24" s="44">
        <v>5.26978053E-4</v>
      </c>
      <c r="R24" s="45" t="s">
        <v>64</v>
      </c>
      <c r="S24" s="39">
        <v>556310000</v>
      </c>
      <c r="T24" s="39">
        <v>0</v>
      </c>
      <c r="U24" s="39">
        <v>0</v>
      </c>
    </row>
    <row r="25" spans="1:21" s="32" customFormat="1" ht="102" x14ac:dyDescent="0.25">
      <c r="A25" s="33">
        <v>51010010020</v>
      </c>
      <c r="B25" s="34" t="s">
        <v>59</v>
      </c>
      <c r="C25" s="91">
        <v>39</v>
      </c>
      <c r="D25" s="34">
        <v>15</v>
      </c>
      <c r="E25" s="34">
        <v>9</v>
      </c>
      <c r="F25" s="36" t="s">
        <v>114</v>
      </c>
      <c r="G25" s="36" t="s">
        <v>115</v>
      </c>
      <c r="H25" s="37" t="s">
        <v>82</v>
      </c>
      <c r="I25" s="38" t="s">
        <v>63</v>
      </c>
      <c r="J25" s="39">
        <v>32</v>
      </c>
      <c r="K25" s="39">
        <v>0</v>
      </c>
      <c r="L25" s="39">
        <v>32</v>
      </c>
      <c r="M25" s="40">
        <v>29</v>
      </c>
      <c r="N25" s="41">
        <v>0.90625</v>
      </c>
      <c r="O25" s="42">
        <v>0.90625</v>
      </c>
      <c r="P25" s="43">
        <v>5.2031511210000011E-4</v>
      </c>
      <c r="Q25" s="44">
        <v>4.7153557034062507E-4</v>
      </c>
      <c r="R25" s="45" t="s">
        <v>64</v>
      </c>
      <c r="S25" s="39">
        <v>1077045950</v>
      </c>
      <c r="T25" s="39">
        <v>0</v>
      </c>
      <c r="U25" s="39">
        <v>0</v>
      </c>
    </row>
    <row r="26" spans="1:21" s="32" customFormat="1" ht="89.25" x14ac:dyDescent="0.25">
      <c r="A26" s="33">
        <v>51010010021</v>
      </c>
      <c r="B26" s="34" t="s">
        <v>59</v>
      </c>
      <c r="C26" s="91">
        <v>39</v>
      </c>
      <c r="D26" s="34">
        <v>16</v>
      </c>
      <c r="E26" s="35">
        <v>9</v>
      </c>
      <c r="F26" s="36" t="s">
        <v>116</v>
      </c>
      <c r="G26" s="36" t="s">
        <v>117</v>
      </c>
      <c r="H26" s="37" t="s">
        <v>62</v>
      </c>
      <c r="I26" s="38" t="s">
        <v>63</v>
      </c>
      <c r="J26" s="39">
        <v>0</v>
      </c>
      <c r="K26" s="39">
        <v>0</v>
      </c>
      <c r="L26" s="39">
        <v>1</v>
      </c>
      <c r="M26" s="40">
        <v>1</v>
      </c>
      <c r="N26" s="41">
        <v>1</v>
      </c>
      <c r="O26" s="42">
        <v>1</v>
      </c>
      <c r="P26" s="43">
        <v>3.2042688510000003E-4</v>
      </c>
      <c r="Q26" s="44">
        <v>3.2042688510000003E-4</v>
      </c>
      <c r="R26" s="45" t="s">
        <v>111</v>
      </c>
      <c r="S26" s="39">
        <v>50540000</v>
      </c>
      <c r="T26" s="39">
        <v>0</v>
      </c>
      <c r="U26" s="39">
        <v>0</v>
      </c>
    </row>
    <row r="27" spans="1:21" s="32" customFormat="1" ht="102" x14ac:dyDescent="0.25">
      <c r="A27" s="33">
        <v>51010010022</v>
      </c>
      <c r="B27" s="34" t="s">
        <v>59</v>
      </c>
      <c r="C27" s="91">
        <v>39</v>
      </c>
      <c r="D27" s="34">
        <v>17</v>
      </c>
      <c r="E27" s="35">
        <v>9</v>
      </c>
      <c r="F27" s="36" t="s">
        <v>118</v>
      </c>
      <c r="G27" s="36" t="s">
        <v>119</v>
      </c>
      <c r="H27" s="37" t="s">
        <v>62</v>
      </c>
      <c r="I27" s="38" t="s">
        <v>63</v>
      </c>
      <c r="J27" s="46">
        <v>3</v>
      </c>
      <c r="K27" s="46">
        <v>0</v>
      </c>
      <c r="L27" s="39">
        <v>6</v>
      </c>
      <c r="M27" s="40">
        <v>6</v>
      </c>
      <c r="N27" s="41">
        <v>1</v>
      </c>
      <c r="O27" s="42">
        <v>1</v>
      </c>
      <c r="P27" s="43">
        <v>3.8433054555000003E-4</v>
      </c>
      <c r="Q27" s="44">
        <v>3.8433054555000003E-4</v>
      </c>
      <c r="R27" s="45" t="s">
        <v>64</v>
      </c>
      <c r="S27" s="39">
        <v>291746000</v>
      </c>
      <c r="T27" s="39">
        <v>0</v>
      </c>
      <c r="U27" s="39">
        <v>0</v>
      </c>
    </row>
    <row r="28" spans="1:21" s="32" customFormat="1" ht="102" x14ac:dyDescent="0.25">
      <c r="A28" s="33">
        <v>51010010023</v>
      </c>
      <c r="B28" s="34" t="s">
        <v>59</v>
      </c>
      <c r="C28" s="91">
        <v>23</v>
      </c>
      <c r="D28" s="34">
        <v>6</v>
      </c>
      <c r="E28" s="34">
        <v>9</v>
      </c>
      <c r="F28" s="36" t="s">
        <v>120</v>
      </c>
      <c r="G28" s="36" t="s">
        <v>121</v>
      </c>
      <c r="H28" s="37" t="s">
        <v>82</v>
      </c>
      <c r="I28" s="38" t="s">
        <v>75</v>
      </c>
      <c r="J28" s="39">
        <v>100</v>
      </c>
      <c r="K28" s="39">
        <v>0</v>
      </c>
      <c r="L28" s="39">
        <v>0</v>
      </c>
      <c r="M28" s="40">
        <v>0</v>
      </c>
      <c r="N28" s="41">
        <v>0</v>
      </c>
      <c r="O28" s="42" t="s">
        <v>1528</v>
      </c>
      <c r="P28" s="43">
        <v>0</v>
      </c>
      <c r="Q28" s="44">
        <v>0</v>
      </c>
      <c r="R28" s="45" t="s">
        <v>64</v>
      </c>
      <c r="S28" s="39">
        <v>585863926</v>
      </c>
      <c r="T28" s="39">
        <v>0</v>
      </c>
      <c r="U28" s="39">
        <v>0</v>
      </c>
    </row>
    <row r="29" spans="1:21" s="32" customFormat="1" ht="102" x14ac:dyDescent="0.25">
      <c r="A29" s="33">
        <v>51010010024</v>
      </c>
      <c r="B29" s="34" t="s">
        <v>59</v>
      </c>
      <c r="C29" s="91">
        <v>39</v>
      </c>
      <c r="D29" s="34">
        <v>15</v>
      </c>
      <c r="E29" s="34">
        <v>9</v>
      </c>
      <c r="F29" s="36" t="s">
        <v>122</v>
      </c>
      <c r="G29" s="36" t="s">
        <v>123</v>
      </c>
      <c r="H29" s="37" t="s">
        <v>62</v>
      </c>
      <c r="I29" s="38" t="s">
        <v>63</v>
      </c>
      <c r="J29" s="39">
        <v>0</v>
      </c>
      <c r="K29" s="39">
        <v>0</v>
      </c>
      <c r="L29" s="39">
        <v>0</v>
      </c>
      <c r="M29" s="40">
        <v>0</v>
      </c>
      <c r="N29" s="41">
        <v>0</v>
      </c>
      <c r="O29" s="42" t="s">
        <v>1528</v>
      </c>
      <c r="P29" s="43">
        <v>0</v>
      </c>
      <c r="Q29" s="44">
        <v>0</v>
      </c>
      <c r="R29" s="45" t="s">
        <v>64</v>
      </c>
      <c r="S29" s="39">
        <v>0</v>
      </c>
      <c r="T29" s="39">
        <v>0</v>
      </c>
      <c r="U29" s="39">
        <v>0</v>
      </c>
    </row>
    <row r="30" spans="1:21" s="32" customFormat="1" ht="102" x14ac:dyDescent="0.25">
      <c r="A30" s="33">
        <v>51010010025</v>
      </c>
      <c r="B30" s="34" t="s">
        <v>59</v>
      </c>
      <c r="C30" s="91">
        <v>39</v>
      </c>
      <c r="D30" s="34">
        <v>17</v>
      </c>
      <c r="E30" s="34">
        <v>9</v>
      </c>
      <c r="F30" s="36" t="s">
        <v>124</v>
      </c>
      <c r="G30" s="36" t="s">
        <v>125</v>
      </c>
      <c r="H30" s="37" t="s">
        <v>62</v>
      </c>
      <c r="I30" s="38" t="s">
        <v>63</v>
      </c>
      <c r="J30" s="39">
        <v>0</v>
      </c>
      <c r="K30" s="39">
        <v>0</v>
      </c>
      <c r="L30" s="40">
        <v>0</v>
      </c>
      <c r="M30" s="40">
        <v>0</v>
      </c>
      <c r="N30" s="41">
        <v>0</v>
      </c>
      <c r="O30" s="42" t="s">
        <v>1528</v>
      </c>
      <c r="P30" s="43">
        <v>0</v>
      </c>
      <c r="Q30" s="44">
        <v>0</v>
      </c>
      <c r="R30" s="45" t="s">
        <v>64</v>
      </c>
      <c r="S30" s="39">
        <v>73394374</v>
      </c>
      <c r="T30" s="39">
        <v>0</v>
      </c>
      <c r="U30" s="39">
        <v>0</v>
      </c>
    </row>
    <row r="31" spans="1:21" s="32" customFormat="1" ht="102" x14ac:dyDescent="0.25">
      <c r="A31" s="33">
        <v>51010010026</v>
      </c>
      <c r="B31" s="34" t="s">
        <v>59</v>
      </c>
      <c r="C31" s="91">
        <v>39</v>
      </c>
      <c r="D31" s="34">
        <v>17</v>
      </c>
      <c r="E31" s="34">
        <v>9</v>
      </c>
      <c r="F31" s="36" t="s">
        <v>126</v>
      </c>
      <c r="G31" s="36" t="s">
        <v>127</v>
      </c>
      <c r="H31" s="37" t="s">
        <v>62</v>
      </c>
      <c r="I31" s="38" t="s">
        <v>63</v>
      </c>
      <c r="J31" s="39">
        <v>0</v>
      </c>
      <c r="K31" s="39">
        <v>0</v>
      </c>
      <c r="L31" s="39">
        <v>1</v>
      </c>
      <c r="M31" s="40">
        <v>1</v>
      </c>
      <c r="N31" s="41">
        <v>1</v>
      </c>
      <c r="O31" s="42">
        <v>1</v>
      </c>
      <c r="P31" s="43">
        <v>3.0649528140000003E-4</v>
      </c>
      <c r="Q31" s="44">
        <v>3.0649528140000003E-4</v>
      </c>
      <c r="R31" s="45" t="s">
        <v>64</v>
      </c>
      <c r="S31" s="39">
        <v>298988546</v>
      </c>
      <c r="T31" s="39">
        <v>0</v>
      </c>
      <c r="U31" s="39">
        <v>0</v>
      </c>
    </row>
    <row r="32" spans="1:21" s="32" customFormat="1" ht="102" x14ac:dyDescent="0.25">
      <c r="A32" s="33">
        <v>51010010027</v>
      </c>
      <c r="B32" s="34" t="s">
        <v>59</v>
      </c>
      <c r="C32" s="91">
        <v>23</v>
      </c>
      <c r="D32" s="34">
        <v>17</v>
      </c>
      <c r="E32" s="34">
        <v>9</v>
      </c>
      <c r="F32" s="36" t="s">
        <v>128</v>
      </c>
      <c r="G32" s="36" t="s">
        <v>129</v>
      </c>
      <c r="H32" s="37" t="s">
        <v>62</v>
      </c>
      <c r="I32" s="38" t="s">
        <v>63</v>
      </c>
      <c r="J32" s="39">
        <v>0</v>
      </c>
      <c r="K32" s="39">
        <v>0</v>
      </c>
      <c r="L32" s="39">
        <v>0</v>
      </c>
      <c r="M32" s="40">
        <v>0</v>
      </c>
      <c r="N32" s="41">
        <v>0</v>
      </c>
      <c r="O32" s="42" t="s">
        <v>1528</v>
      </c>
      <c r="P32" s="43">
        <v>0</v>
      </c>
      <c r="Q32" s="44">
        <v>0</v>
      </c>
      <c r="R32" s="45" t="s">
        <v>64</v>
      </c>
      <c r="S32" s="39">
        <v>0</v>
      </c>
      <c r="T32" s="39">
        <v>0</v>
      </c>
      <c r="U32" s="39">
        <v>0</v>
      </c>
    </row>
    <row r="33" spans="1:21" s="32" customFormat="1" ht="76.5" x14ac:dyDescent="0.25">
      <c r="A33" s="33">
        <v>51010010028</v>
      </c>
      <c r="B33" s="34" t="s">
        <v>59</v>
      </c>
      <c r="C33" s="91">
        <v>22</v>
      </c>
      <c r="D33" s="34">
        <v>17</v>
      </c>
      <c r="E33" s="34">
        <v>9</v>
      </c>
      <c r="F33" s="36" t="s">
        <v>130</v>
      </c>
      <c r="G33" s="36" t="s">
        <v>131</v>
      </c>
      <c r="H33" s="37" t="s">
        <v>62</v>
      </c>
      <c r="I33" s="38" t="s">
        <v>63</v>
      </c>
      <c r="J33" s="39">
        <v>0</v>
      </c>
      <c r="K33" s="39">
        <v>0</v>
      </c>
      <c r="L33" s="39">
        <v>44</v>
      </c>
      <c r="M33" s="40">
        <v>0</v>
      </c>
      <c r="N33" s="41">
        <v>0</v>
      </c>
      <c r="O33" s="42">
        <v>0</v>
      </c>
      <c r="P33" s="43">
        <v>8.9192549775000008E-4</v>
      </c>
      <c r="Q33" s="44">
        <v>0</v>
      </c>
      <c r="R33" s="45" t="s">
        <v>89</v>
      </c>
      <c r="S33" s="39">
        <v>1615186001</v>
      </c>
      <c r="T33" s="39">
        <v>0</v>
      </c>
      <c r="U33" s="39">
        <v>0</v>
      </c>
    </row>
    <row r="34" spans="1:21" s="32" customFormat="1" ht="63.75" x14ac:dyDescent="0.25">
      <c r="A34" s="33">
        <v>51010010029</v>
      </c>
      <c r="B34" s="34" t="s">
        <v>59</v>
      </c>
      <c r="C34" s="91">
        <v>35</v>
      </c>
      <c r="D34" s="34">
        <v>13</v>
      </c>
      <c r="E34" s="35">
        <v>9</v>
      </c>
      <c r="F34" s="36" t="s">
        <v>132</v>
      </c>
      <c r="G34" s="36" t="s">
        <v>133</v>
      </c>
      <c r="H34" s="37" t="s">
        <v>62</v>
      </c>
      <c r="I34" s="38" t="s">
        <v>63</v>
      </c>
      <c r="J34" s="39">
        <v>0</v>
      </c>
      <c r="K34" s="39">
        <v>0</v>
      </c>
      <c r="L34" s="39">
        <v>1</v>
      </c>
      <c r="M34" s="40">
        <v>1</v>
      </c>
      <c r="N34" s="41">
        <v>1</v>
      </c>
      <c r="O34" s="42">
        <v>1</v>
      </c>
      <c r="P34" s="43">
        <v>3.113410566E-4</v>
      </c>
      <c r="Q34" s="44">
        <v>3.113410566E-4</v>
      </c>
      <c r="R34" s="45" t="s">
        <v>79</v>
      </c>
      <c r="S34" s="39">
        <v>110670000</v>
      </c>
      <c r="T34" s="39">
        <v>0</v>
      </c>
      <c r="U34" s="39">
        <v>0</v>
      </c>
    </row>
    <row r="35" spans="1:21" s="32" customFormat="1" ht="51" x14ac:dyDescent="0.25">
      <c r="A35" s="33">
        <v>51010010030</v>
      </c>
      <c r="B35" s="34" t="s">
        <v>59</v>
      </c>
      <c r="C35" s="91">
        <v>23</v>
      </c>
      <c r="D35" s="34">
        <v>6</v>
      </c>
      <c r="E35" s="35">
        <v>9</v>
      </c>
      <c r="F35" s="36" t="s">
        <v>134</v>
      </c>
      <c r="G35" s="36" t="s">
        <v>135</v>
      </c>
      <c r="H35" s="37" t="s">
        <v>62</v>
      </c>
      <c r="I35" s="38" t="s">
        <v>63</v>
      </c>
      <c r="J35" s="39">
        <v>5000</v>
      </c>
      <c r="K35" s="39">
        <v>18000</v>
      </c>
      <c r="L35" s="39">
        <v>23000</v>
      </c>
      <c r="M35" s="40">
        <v>23000</v>
      </c>
      <c r="N35" s="41">
        <v>1</v>
      </c>
      <c r="O35" s="42">
        <v>1</v>
      </c>
      <c r="P35" s="43">
        <v>7.7047825680000011E-4</v>
      </c>
      <c r="Q35" s="44">
        <v>7.7047825680000011E-4</v>
      </c>
      <c r="R35" s="45" t="s">
        <v>136</v>
      </c>
      <c r="S35" s="39">
        <v>0</v>
      </c>
      <c r="T35" s="39">
        <v>4845000000</v>
      </c>
      <c r="U35" s="39" t="s">
        <v>136</v>
      </c>
    </row>
    <row r="36" spans="1:21" s="32" customFormat="1" ht="63.75" x14ac:dyDescent="0.25">
      <c r="A36" s="33">
        <v>51010010031</v>
      </c>
      <c r="B36" s="34" t="s">
        <v>59</v>
      </c>
      <c r="C36" s="91">
        <v>23</v>
      </c>
      <c r="D36" s="34">
        <v>15</v>
      </c>
      <c r="E36" s="34">
        <v>9</v>
      </c>
      <c r="F36" s="36" t="s">
        <v>137</v>
      </c>
      <c r="G36" s="36" t="s">
        <v>138</v>
      </c>
      <c r="H36" s="37" t="s">
        <v>62</v>
      </c>
      <c r="I36" s="38" t="s">
        <v>63</v>
      </c>
      <c r="J36" s="39">
        <v>0</v>
      </c>
      <c r="K36" s="39">
        <v>0</v>
      </c>
      <c r="L36" s="39">
        <v>15</v>
      </c>
      <c r="M36" s="40">
        <v>7</v>
      </c>
      <c r="N36" s="41">
        <v>0.46666666666666667</v>
      </c>
      <c r="O36" s="42">
        <v>0.46666666666666667</v>
      </c>
      <c r="P36" s="43">
        <v>8.0954731935000009E-4</v>
      </c>
      <c r="Q36" s="44">
        <v>3.7778874903000007E-4</v>
      </c>
      <c r="R36" s="45" t="s">
        <v>136</v>
      </c>
      <c r="S36" s="39">
        <v>0</v>
      </c>
      <c r="T36" s="39">
        <v>729000000</v>
      </c>
      <c r="U36" s="39" t="s">
        <v>136</v>
      </c>
    </row>
    <row r="37" spans="1:21" s="32" customFormat="1" ht="38.25" x14ac:dyDescent="0.25">
      <c r="A37" s="33">
        <v>51010010032</v>
      </c>
      <c r="B37" s="34" t="s">
        <v>59</v>
      </c>
      <c r="C37" s="91">
        <v>23</v>
      </c>
      <c r="D37" s="34">
        <v>15</v>
      </c>
      <c r="E37" s="34">
        <v>9</v>
      </c>
      <c r="F37" s="36" t="s">
        <v>139</v>
      </c>
      <c r="G37" s="36" t="s">
        <v>140</v>
      </c>
      <c r="H37" s="37" t="s">
        <v>62</v>
      </c>
      <c r="I37" s="38" t="s">
        <v>75</v>
      </c>
      <c r="J37" s="39">
        <v>0</v>
      </c>
      <c r="K37" s="39">
        <v>0</v>
      </c>
      <c r="L37" s="39">
        <v>35</v>
      </c>
      <c r="M37" s="40">
        <v>35</v>
      </c>
      <c r="N37" s="41">
        <v>1</v>
      </c>
      <c r="O37" s="42">
        <v>1</v>
      </c>
      <c r="P37" s="43">
        <v>4.7882316195000009E-4</v>
      </c>
      <c r="Q37" s="44">
        <v>4.7882316195000009E-4</v>
      </c>
      <c r="R37" s="45" t="s">
        <v>136</v>
      </c>
      <c r="S37" s="39">
        <v>0</v>
      </c>
      <c r="T37" s="39">
        <v>800000000</v>
      </c>
      <c r="U37" s="39" t="s">
        <v>136</v>
      </c>
    </row>
    <row r="38" spans="1:21" s="32" customFormat="1" ht="63.75" x14ac:dyDescent="0.25">
      <c r="A38" s="33">
        <v>51010010033</v>
      </c>
      <c r="B38" s="34" t="s">
        <v>59</v>
      </c>
      <c r="C38" s="91">
        <v>39</v>
      </c>
      <c r="D38" s="34">
        <v>13</v>
      </c>
      <c r="E38" s="34">
        <v>9</v>
      </c>
      <c r="F38" s="36" t="s">
        <v>141</v>
      </c>
      <c r="G38" s="36" t="s">
        <v>142</v>
      </c>
      <c r="H38" s="37" t="s">
        <v>62</v>
      </c>
      <c r="I38" s="38" t="s">
        <v>63</v>
      </c>
      <c r="J38" s="39">
        <v>0</v>
      </c>
      <c r="K38" s="39">
        <v>0</v>
      </c>
      <c r="L38" s="39">
        <v>35</v>
      </c>
      <c r="M38" s="40">
        <v>35</v>
      </c>
      <c r="N38" s="41">
        <v>1</v>
      </c>
      <c r="O38" s="42">
        <v>1</v>
      </c>
      <c r="P38" s="43">
        <v>3.3466134975000005E-4</v>
      </c>
      <c r="Q38" s="44">
        <v>3.3466134975000005E-4</v>
      </c>
      <c r="R38" s="45" t="s">
        <v>111</v>
      </c>
      <c r="S38" s="39">
        <v>219112800</v>
      </c>
      <c r="T38" s="39">
        <v>0</v>
      </c>
      <c r="U38" s="39">
        <v>0</v>
      </c>
    </row>
    <row r="39" spans="1:21" s="32" customFormat="1" ht="63.75" x14ac:dyDescent="0.25">
      <c r="A39" s="33">
        <v>51010010034</v>
      </c>
      <c r="B39" s="34" t="s">
        <v>59</v>
      </c>
      <c r="C39" s="91">
        <v>23</v>
      </c>
      <c r="D39" s="34">
        <v>6</v>
      </c>
      <c r="E39" s="35">
        <v>9</v>
      </c>
      <c r="F39" s="36" t="s">
        <v>143</v>
      </c>
      <c r="G39" s="36" t="s">
        <v>144</v>
      </c>
      <c r="H39" s="37" t="s">
        <v>62</v>
      </c>
      <c r="I39" s="38" t="s">
        <v>63</v>
      </c>
      <c r="J39" s="39">
        <v>42</v>
      </c>
      <c r="K39" s="39">
        <v>0</v>
      </c>
      <c r="L39" s="39">
        <v>102</v>
      </c>
      <c r="M39" s="40">
        <v>0</v>
      </c>
      <c r="N39" s="41">
        <v>0</v>
      </c>
      <c r="O39" s="42">
        <v>0</v>
      </c>
      <c r="P39" s="43">
        <v>7.6320959400000006E-4</v>
      </c>
      <c r="Q39" s="44">
        <v>0</v>
      </c>
      <c r="R39" s="45" t="s">
        <v>136</v>
      </c>
      <c r="S39" s="39">
        <v>0</v>
      </c>
      <c r="T39" s="39">
        <v>0</v>
      </c>
      <c r="U39" s="39" t="s">
        <v>136</v>
      </c>
    </row>
    <row r="40" spans="1:21" s="32" customFormat="1" ht="38.25" x14ac:dyDescent="0.25">
      <c r="A40" s="33">
        <v>51010010035</v>
      </c>
      <c r="B40" s="34" t="s">
        <v>59</v>
      </c>
      <c r="C40" s="93">
        <v>39</v>
      </c>
      <c r="D40" s="34">
        <v>13</v>
      </c>
      <c r="E40" s="35">
        <v>11</v>
      </c>
      <c r="F40" s="36" t="s">
        <v>145</v>
      </c>
      <c r="G40" s="36" t="s">
        <v>146</v>
      </c>
      <c r="H40" s="37" t="s">
        <v>62</v>
      </c>
      <c r="I40" s="38" t="s">
        <v>63</v>
      </c>
      <c r="J40" s="39">
        <v>0</v>
      </c>
      <c r="K40" s="39">
        <v>0</v>
      </c>
      <c r="L40" s="39">
        <v>0.3</v>
      </c>
      <c r="M40" s="40">
        <v>0.30000000000000004</v>
      </c>
      <c r="N40" s="41">
        <v>1.0000000000000002</v>
      </c>
      <c r="O40" s="42">
        <v>1.0000000000000002</v>
      </c>
      <c r="P40" s="43">
        <v>3.3314704499999998E-4</v>
      </c>
      <c r="Q40" s="44">
        <v>3.3314704500000004E-4</v>
      </c>
      <c r="R40" s="45" t="s">
        <v>147</v>
      </c>
      <c r="S40" s="39">
        <v>0</v>
      </c>
      <c r="T40" s="39">
        <v>360000000</v>
      </c>
      <c r="U40" s="39" t="s">
        <v>147</v>
      </c>
    </row>
    <row r="41" spans="1:21" s="32" customFormat="1" ht="38.25" x14ac:dyDescent="0.25">
      <c r="A41" s="33">
        <v>51010010036</v>
      </c>
      <c r="B41" s="34" t="s">
        <v>59</v>
      </c>
      <c r="C41" s="91">
        <v>23</v>
      </c>
      <c r="D41" s="34">
        <v>13</v>
      </c>
      <c r="E41" s="35">
        <v>9</v>
      </c>
      <c r="F41" s="36" t="s">
        <v>148</v>
      </c>
      <c r="G41" s="36" t="s">
        <v>149</v>
      </c>
      <c r="H41" s="37" t="s">
        <v>62</v>
      </c>
      <c r="I41" s="38" t="s">
        <v>63</v>
      </c>
      <c r="J41" s="39">
        <v>0</v>
      </c>
      <c r="K41" s="39">
        <v>0</v>
      </c>
      <c r="L41" s="39">
        <v>1</v>
      </c>
      <c r="M41" s="40">
        <v>1</v>
      </c>
      <c r="N41" s="41">
        <v>1</v>
      </c>
      <c r="O41" s="42">
        <v>1</v>
      </c>
      <c r="P41" s="43">
        <v>3.379928202E-4</v>
      </c>
      <c r="Q41" s="44">
        <v>3.379928202E-4</v>
      </c>
      <c r="R41" s="45" t="s">
        <v>111</v>
      </c>
      <c r="S41" s="39">
        <v>252430997</v>
      </c>
      <c r="T41" s="39">
        <v>0</v>
      </c>
      <c r="U41" s="39">
        <v>0</v>
      </c>
    </row>
    <row r="42" spans="1:21" s="32" customFormat="1" ht="51" x14ac:dyDescent="0.25">
      <c r="A42" s="33">
        <v>51010010037</v>
      </c>
      <c r="B42" s="34" t="s">
        <v>59</v>
      </c>
      <c r="C42" s="91">
        <v>23</v>
      </c>
      <c r="D42" s="34">
        <v>13</v>
      </c>
      <c r="E42" s="35">
        <v>9</v>
      </c>
      <c r="F42" s="36" t="s">
        <v>150</v>
      </c>
      <c r="G42" s="36" t="s">
        <v>151</v>
      </c>
      <c r="H42" s="37" t="s">
        <v>62</v>
      </c>
      <c r="I42" s="38" t="s">
        <v>63</v>
      </c>
      <c r="J42" s="39">
        <v>0</v>
      </c>
      <c r="K42" s="39">
        <v>0</v>
      </c>
      <c r="L42" s="39">
        <v>1</v>
      </c>
      <c r="M42" s="40">
        <v>1</v>
      </c>
      <c r="N42" s="41">
        <v>1</v>
      </c>
      <c r="O42" s="42">
        <v>1</v>
      </c>
      <c r="P42" s="43">
        <v>3.2739268695000006E-4</v>
      </c>
      <c r="Q42" s="44">
        <v>3.2739268695000006E-4</v>
      </c>
      <c r="R42" s="45" t="s">
        <v>111</v>
      </c>
      <c r="S42" s="39">
        <v>201923940</v>
      </c>
      <c r="T42" s="39">
        <v>0</v>
      </c>
      <c r="U42" s="39">
        <v>0</v>
      </c>
    </row>
    <row r="43" spans="1:21" s="32" customFormat="1" ht="63.75" x14ac:dyDescent="0.25">
      <c r="A43" s="33">
        <v>51010010038</v>
      </c>
      <c r="B43" s="34" t="s">
        <v>59</v>
      </c>
      <c r="C43" s="91">
        <v>23</v>
      </c>
      <c r="D43" s="34">
        <v>1</v>
      </c>
      <c r="E43" s="35">
        <v>9</v>
      </c>
      <c r="F43" s="36" t="s">
        <v>152</v>
      </c>
      <c r="G43" s="36" t="s">
        <v>153</v>
      </c>
      <c r="H43" s="37" t="s">
        <v>62</v>
      </c>
      <c r="I43" s="38" t="s">
        <v>63</v>
      </c>
      <c r="J43" s="39">
        <v>0</v>
      </c>
      <c r="K43" s="39">
        <v>0</v>
      </c>
      <c r="L43" s="39">
        <v>200</v>
      </c>
      <c r="M43" s="40">
        <v>200</v>
      </c>
      <c r="N43" s="41">
        <v>1</v>
      </c>
      <c r="O43" s="42">
        <v>1</v>
      </c>
      <c r="P43" s="43">
        <v>4.2945682710000002E-4</v>
      </c>
      <c r="Q43" s="44">
        <v>4.2945682710000002E-4</v>
      </c>
      <c r="R43" s="45" t="s">
        <v>111</v>
      </c>
      <c r="S43" s="39">
        <v>241669008</v>
      </c>
      <c r="T43" s="39">
        <v>0</v>
      </c>
      <c r="U43" s="39">
        <v>0</v>
      </c>
    </row>
    <row r="44" spans="1:21" s="32" customFormat="1" ht="63.75" x14ac:dyDescent="0.25">
      <c r="A44" s="33">
        <v>51010010039</v>
      </c>
      <c r="B44" s="34" t="s">
        <v>59</v>
      </c>
      <c r="C44" s="91">
        <v>23</v>
      </c>
      <c r="D44" s="34">
        <v>13</v>
      </c>
      <c r="E44" s="35">
        <v>9</v>
      </c>
      <c r="F44" s="36" t="s">
        <v>154</v>
      </c>
      <c r="G44" s="36" t="s">
        <v>155</v>
      </c>
      <c r="H44" s="37" t="s">
        <v>62</v>
      </c>
      <c r="I44" s="38" t="s">
        <v>63</v>
      </c>
      <c r="J44" s="39">
        <v>0</v>
      </c>
      <c r="K44" s="39">
        <v>0</v>
      </c>
      <c r="L44" s="39">
        <v>30</v>
      </c>
      <c r="M44" s="40">
        <v>30</v>
      </c>
      <c r="N44" s="41">
        <v>1</v>
      </c>
      <c r="O44" s="42">
        <v>1</v>
      </c>
      <c r="P44" s="43">
        <v>3.6615888855000002E-4</v>
      </c>
      <c r="Q44" s="44">
        <v>3.6615888855000002E-4</v>
      </c>
      <c r="R44" s="45" t="s">
        <v>111</v>
      </c>
      <c r="S44" s="39">
        <v>195894512</v>
      </c>
      <c r="T44" s="39">
        <v>0</v>
      </c>
      <c r="U44" s="39">
        <v>0</v>
      </c>
    </row>
    <row r="45" spans="1:21" s="32" customFormat="1" ht="51" x14ac:dyDescent="0.25">
      <c r="A45" s="33">
        <v>51010010040</v>
      </c>
      <c r="B45" s="34" t="s">
        <v>59</v>
      </c>
      <c r="C45" s="91">
        <v>24</v>
      </c>
      <c r="D45" s="34">
        <v>9</v>
      </c>
      <c r="E45" s="35">
        <v>11</v>
      </c>
      <c r="F45" s="36" t="s">
        <v>156</v>
      </c>
      <c r="G45" s="36" t="s">
        <v>157</v>
      </c>
      <c r="H45" s="37" t="s">
        <v>62</v>
      </c>
      <c r="I45" s="38" t="s">
        <v>75</v>
      </c>
      <c r="J45" s="39">
        <v>0</v>
      </c>
      <c r="K45" s="39">
        <v>25</v>
      </c>
      <c r="L45" s="39">
        <v>48</v>
      </c>
      <c r="M45" s="39">
        <v>50</v>
      </c>
      <c r="N45" s="41">
        <v>1.0869565217391304</v>
      </c>
      <c r="O45" s="42">
        <v>1</v>
      </c>
      <c r="P45" s="43">
        <v>3.9069062550000001E-4</v>
      </c>
      <c r="Q45" s="44">
        <v>3.9069062550000001E-4</v>
      </c>
      <c r="R45" s="45" t="s">
        <v>158</v>
      </c>
      <c r="S45" s="39">
        <v>0</v>
      </c>
      <c r="T45" s="39">
        <v>60000000</v>
      </c>
      <c r="U45" s="39" t="s">
        <v>1531</v>
      </c>
    </row>
    <row r="46" spans="1:21" s="32" customFormat="1" ht="76.5" x14ac:dyDescent="0.25">
      <c r="A46" s="33">
        <v>51010010041</v>
      </c>
      <c r="B46" s="34" t="s">
        <v>59</v>
      </c>
      <c r="C46" s="91">
        <v>32</v>
      </c>
      <c r="D46" s="34">
        <v>10</v>
      </c>
      <c r="E46" s="35">
        <v>11</v>
      </c>
      <c r="F46" s="36" t="s">
        <v>159</v>
      </c>
      <c r="G46" s="36" t="s">
        <v>160</v>
      </c>
      <c r="H46" s="37" t="s">
        <v>62</v>
      </c>
      <c r="I46" s="38" t="s">
        <v>63</v>
      </c>
      <c r="J46" s="39">
        <v>0</v>
      </c>
      <c r="K46" s="39">
        <v>6.0000000000000005E-2</v>
      </c>
      <c r="L46" s="40">
        <v>0.2</v>
      </c>
      <c r="M46" s="48">
        <v>8.2500000000000018E-2</v>
      </c>
      <c r="N46" s="41">
        <v>0.16071428571428578</v>
      </c>
      <c r="O46" s="42">
        <v>0.16071428571428578</v>
      </c>
      <c r="P46" s="43">
        <v>4.936633485E-4</v>
      </c>
      <c r="Q46" s="44">
        <v>7.9338752437500034E-5</v>
      </c>
      <c r="R46" s="45" t="s">
        <v>161</v>
      </c>
      <c r="S46" s="39">
        <v>3280872118</v>
      </c>
      <c r="T46" s="39">
        <v>0</v>
      </c>
      <c r="U46" s="39">
        <v>0</v>
      </c>
    </row>
    <row r="47" spans="1:21" s="32" customFormat="1" ht="51" x14ac:dyDescent="0.25">
      <c r="A47" s="33">
        <v>51010010042</v>
      </c>
      <c r="B47" s="34" t="s">
        <v>59</v>
      </c>
      <c r="C47" s="91">
        <v>24</v>
      </c>
      <c r="D47" s="34">
        <v>9</v>
      </c>
      <c r="E47" s="35">
        <v>11</v>
      </c>
      <c r="F47" s="36" t="s">
        <v>162</v>
      </c>
      <c r="G47" s="36" t="s">
        <v>163</v>
      </c>
      <c r="H47" s="37" t="s">
        <v>62</v>
      </c>
      <c r="I47" s="38" t="s">
        <v>63</v>
      </c>
      <c r="J47" s="39">
        <v>89</v>
      </c>
      <c r="K47" s="39">
        <v>0</v>
      </c>
      <c r="L47" s="39">
        <v>129</v>
      </c>
      <c r="M47" s="40">
        <v>0</v>
      </c>
      <c r="N47" s="41">
        <v>0</v>
      </c>
      <c r="O47" s="42">
        <v>0</v>
      </c>
      <c r="P47" s="43">
        <v>8.4801066000000013E-4</v>
      </c>
      <c r="Q47" s="44">
        <v>0</v>
      </c>
      <c r="R47" s="45" t="s">
        <v>105</v>
      </c>
      <c r="S47" s="39">
        <v>1514965810</v>
      </c>
      <c r="T47" s="39">
        <v>0</v>
      </c>
      <c r="U47" s="39">
        <v>0</v>
      </c>
    </row>
    <row r="48" spans="1:21" s="32" customFormat="1" ht="63.75" x14ac:dyDescent="0.25">
      <c r="A48" s="33">
        <v>51010010043</v>
      </c>
      <c r="B48" s="34" t="s">
        <v>59</v>
      </c>
      <c r="C48" s="91">
        <v>40</v>
      </c>
      <c r="D48" s="34">
        <v>15</v>
      </c>
      <c r="E48" s="35">
        <v>11</v>
      </c>
      <c r="F48" s="36" t="s">
        <v>164</v>
      </c>
      <c r="G48" s="36" t="s">
        <v>165</v>
      </c>
      <c r="H48" s="38" t="s">
        <v>82</v>
      </c>
      <c r="I48" s="38" t="s">
        <v>63</v>
      </c>
      <c r="J48" s="39">
        <v>10576</v>
      </c>
      <c r="K48" s="39">
        <v>10576</v>
      </c>
      <c r="L48" s="39">
        <v>12000</v>
      </c>
      <c r="M48" s="40">
        <v>12000</v>
      </c>
      <c r="N48" s="41">
        <v>1</v>
      </c>
      <c r="O48" s="42">
        <v>1</v>
      </c>
      <c r="P48" s="43">
        <v>4.5834976173000008E-3</v>
      </c>
      <c r="Q48" s="44">
        <v>4.5834976173000008E-3</v>
      </c>
      <c r="R48" s="45" t="s">
        <v>108</v>
      </c>
      <c r="S48" s="39">
        <v>354099252</v>
      </c>
      <c r="T48" s="39">
        <v>0</v>
      </c>
      <c r="U48" s="39">
        <v>0</v>
      </c>
    </row>
    <row r="49" spans="1:21" s="32" customFormat="1" ht="114.75" x14ac:dyDescent="0.25">
      <c r="A49" s="33">
        <v>51010010044</v>
      </c>
      <c r="B49" s="34" t="s">
        <v>59</v>
      </c>
      <c r="C49" s="91">
        <v>23</v>
      </c>
      <c r="D49" s="34">
        <v>6</v>
      </c>
      <c r="E49" s="35">
        <v>9</v>
      </c>
      <c r="F49" s="36" t="s">
        <v>166</v>
      </c>
      <c r="G49" s="36" t="s">
        <v>167</v>
      </c>
      <c r="H49" s="37" t="s">
        <v>62</v>
      </c>
      <c r="I49" s="38" t="s">
        <v>75</v>
      </c>
      <c r="J49" s="39">
        <v>0</v>
      </c>
      <c r="K49" s="39">
        <v>0</v>
      </c>
      <c r="L49" s="39">
        <v>45</v>
      </c>
      <c r="M49" s="40">
        <v>45</v>
      </c>
      <c r="N49" s="41">
        <v>1</v>
      </c>
      <c r="O49" s="42">
        <v>1</v>
      </c>
      <c r="P49" s="43">
        <v>2.8135782254999999E-4</v>
      </c>
      <c r="Q49" s="44">
        <v>2.8135782254999999E-4</v>
      </c>
      <c r="R49" s="45" t="s">
        <v>136</v>
      </c>
      <c r="S49" s="39">
        <v>0</v>
      </c>
      <c r="T49" s="39">
        <v>1200000000</v>
      </c>
      <c r="U49" s="39" t="s">
        <v>136</v>
      </c>
    </row>
    <row r="50" spans="1:21" s="32" customFormat="1" ht="38.25" x14ac:dyDescent="0.25">
      <c r="A50" s="33">
        <v>51010010045</v>
      </c>
      <c r="B50" s="34" t="s">
        <v>59</v>
      </c>
      <c r="C50" s="91">
        <v>23</v>
      </c>
      <c r="D50" s="34">
        <v>6</v>
      </c>
      <c r="E50" s="34">
        <v>9</v>
      </c>
      <c r="F50" s="36" t="s">
        <v>168</v>
      </c>
      <c r="G50" s="36" t="s">
        <v>169</v>
      </c>
      <c r="H50" s="37" t="s">
        <v>62</v>
      </c>
      <c r="I50" s="38" t="s">
        <v>72</v>
      </c>
      <c r="J50" s="39">
        <v>3200</v>
      </c>
      <c r="K50" s="39">
        <v>0</v>
      </c>
      <c r="L50" s="39">
        <v>3470</v>
      </c>
      <c r="M50" s="40">
        <v>3470</v>
      </c>
      <c r="N50" s="41">
        <v>1</v>
      </c>
      <c r="O50" s="42">
        <v>1</v>
      </c>
      <c r="P50" s="43">
        <v>2.1097293777E-3</v>
      </c>
      <c r="Q50" s="44">
        <v>2.1097293777E-3</v>
      </c>
      <c r="R50" s="45" t="s">
        <v>136</v>
      </c>
      <c r="S50" s="39">
        <v>0</v>
      </c>
      <c r="T50" s="39">
        <v>15000000000</v>
      </c>
      <c r="U50" s="39" t="s">
        <v>136</v>
      </c>
    </row>
    <row r="51" spans="1:21" s="32" customFormat="1" ht="51" x14ac:dyDescent="0.25">
      <c r="A51" s="33">
        <v>51010010046</v>
      </c>
      <c r="B51" s="34" t="s">
        <v>59</v>
      </c>
      <c r="C51" s="91">
        <v>21</v>
      </c>
      <c r="D51" s="34">
        <v>6</v>
      </c>
      <c r="E51" s="34">
        <v>9</v>
      </c>
      <c r="F51" s="36" t="s">
        <v>170</v>
      </c>
      <c r="G51" s="36" t="s">
        <v>171</v>
      </c>
      <c r="H51" s="37" t="s">
        <v>62</v>
      </c>
      <c r="I51" s="38" t="s">
        <v>75</v>
      </c>
      <c r="J51" s="39">
        <v>0</v>
      </c>
      <c r="K51" s="39">
        <v>0</v>
      </c>
      <c r="L51" s="39">
        <v>100</v>
      </c>
      <c r="M51" s="40">
        <v>61</v>
      </c>
      <c r="N51" s="41">
        <v>0.61</v>
      </c>
      <c r="O51" s="42">
        <v>0.61</v>
      </c>
      <c r="P51" s="43">
        <v>5.2213227780000004E-4</v>
      </c>
      <c r="Q51" s="44">
        <v>3.1850068945800001E-4</v>
      </c>
      <c r="R51" s="45" t="s">
        <v>136</v>
      </c>
      <c r="S51" s="39">
        <v>0</v>
      </c>
      <c r="T51" s="39">
        <v>102000000</v>
      </c>
      <c r="U51" s="39" t="s">
        <v>136</v>
      </c>
    </row>
    <row r="52" spans="1:21" s="32" customFormat="1" ht="63.75" x14ac:dyDescent="0.25">
      <c r="A52" s="33">
        <v>51010010047</v>
      </c>
      <c r="B52" s="34" t="s">
        <v>59</v>
      </c>
      <c r="C52" s="91">
        <v>21</v>
      </c>
      <c r="D52" s="34">
        <v>6</v>
      </c>
      <c r="E52" s="34">
        <v>9</v>
      </c>
      <c r="F52" s="36" t="s">
        <v>172</v>
      </c>
      <c r="G52" s="36" t="s">
        <v>173</v>
      </c>
      <c r="H52" s="37" t="s">
        <v>62</v>
      </c>
      <c r="I52" s="38" t="s">
        <v>75</v>
      </c>
      <c r="J52" s="39">
        <v>0</v>
      </c>
      <c r="K52" s="39">
        <v>0</v>
      </c>
      <c r="L52" s="39">
        <v>100</v>
      </c>
      <c r="M52" s="40">
        <v>100</v>
      </c>
      <c r="N52" s="41">
        <v>1</v>
      </c>
      <c r="O52" s="42">
        <v>1</v>
      </c>
      <c r="P52" s="43">
        <v>3.4859295344999999E-4</v>
      </c>
      <c r="Q52" s="44">
        <v>3.4859295344999999E-4</v>
      </c>
      <c r="R52" s="45" t="s">
        <v>136</v>
      </c>
      <c r="S52" s="39">
        <v>0</v>
      </c>
      <c r="T52" s="39">
        <v>403200000</v>
      </c>
      <c r="U52" s="39" t="s">
        <v>136</v>
      </c>
    </row>
    <row r="53" spans="1:21" s="32" customFormat="1" ht="102" x14ac:dyDescent="0.25">
      <c r="A53" s="33">
        <v>51010010048</v>
      </c>
      <c r="B53" s="34" t="s">
        <v>59</v>
      </c>
      <c r="C53" s="92">
        <v>23</v>
      </c>
      <c r="D53" s="34">
        <v>14</v>
      </c>
      <c r="E53" s="34">
        <v>5</v>
      </c>
      <c r="F53" s="36" t="s">
        <v>174</v>
      </c>
      <c r="G53" s="36" t="s">
        <v>175</v>
      </c>
      <c r="H53" s="37" t="s">
        <v>62</v>
      </c>
      <c r="I53" s="38" t="s">
        <v>63</v>
      </c>
      <c r="J53" s="39">
        <v>0</v>
      </c>
      <c r="K53" s="39">
        <v>0</v>
      </c>
      <c r="L53" s="39">
        <v>0</v>
      </c>
      <c r="M53" s="40">
        <v>0</v>
      </c>
      <c r="N53" s="41">
        <v>0</v>
      </c>
      <c r="O53" s="42" t="s">
        <v>1528</v>
      </c>
      <c r="P53" s="43">
        <v>0</v>
      </c>
      <c r="Q53" s="44">
        <v>0</v>
      </c>
      <c r="R53" s="45" t="s">
        <v>64</v>
      </c>
      <c r="S53" s="39">
        <v>0</v>
      </c>
      <c r="T53" s="39">
        <v>0</v>
      </c>
      <c r="U53" s="39">
        <v>0</v>
      </c>
    </row>
    <row r="54" spans="1:21" s="32" customFormat="1" ht="38.25" x14ac:dyDescent="0.25">
      <c r="A54" s="33">
        <v>51010010049</v>
      </c>
      <c r="B54" s="34" t="s">
        <v>59</v>
      </c>
      <c r="C54" s="91">
        <v>45</v>
      </c>
      <c r="D54" s="34">
        <v>17</v>
      </c>
      <c r="E54" s="34">
        <v>11</v>
      </c>
      <c r="F54" s="36" t="s">
        <v>176</v>
      </c>
      <c r="G54" s="36" t="s">
        <v>177</v>
      </c>
      <c r="H54" s="38" t="s">
        <v>62</v>
      </c>
      <c r="I54" s="38" t="s">
        <v>63</v>
      </c>
      <c r="J54" s="47">
        <v>0</v>
      </c>
      <c r="K54" s="47">
        <v>0</v>
      </c>
      <c r="L54" s="39">
        <v>0</v>
      </c>
      <c r="M54" s="40">
        <v>0</v>
      </c>
      <c r="N54" s="41">
        <v>0</v>
      </c>
      <c r="O54" s="42" t="s">
        <v>1528</v>
      </c>
      <c r="P54" s="43">
        <v>0</v>
      </c>
      <c r="Q54" s="44">
        <v>0</v>
      </c>
      <c r="R54" s="45" t="s">
        <v>108</v>
      </c>
      <c r="S54" s="39">
        <v>0</v>
      </c>
      <c r="T54" s="39">
        <v>0</v>
      </c>
      <c r="U54" s="39">
        <v>0</v>
      </c>
    </row>
    <row r="55" spans="1:21" s="32" customFormat="1" ht="102" x14ac:dyDescent="0.25">
      <c r="A55" s="33">
        <v>51010010050</v>
      </c>
      <c r="B55" s="34" t="s">
        <v>59</v>
      </c>
      <c r="C55" s="91">
        <v>23</v>
      </c>
      <c r="D55" s="34">
        <v>17</v>
      </c>
      <c r="E55" s="34">
        <v>17</v>
      </c>
      <c r="F55" s="36" t="s">
        <v>178</v>
      </c>
      <c r="G55" s="36" t="s">
        <v>179</v>
      </c>
      <c r="H55" s="37" t="s">
        <v>62</v>
      </c>
      <c r="I55" s="38" t="s">
        <v>63</v>
      </c>
      <c r="J55" s="39">
        <v>1</v>
      </c>
      <c r="K55" s="39">
        <v>0</v>
      </c>
      <c r="L55" s="39">
        <v>4</v>
      </c>
      <c r="M55" s="40">
        <v>3</v>
      </c>
      <c r="N55" s="41">
        <v>0.75</v>
      </c>
      <c r="O55" s="42">
        <v>0.75</v>
      </c>
      <c r="P55" s="43">
        <v>3.7100466375000003E-4</v>
      </c>
      <c r="Q55" s="44">
        <v>2.782534978125E-4</v>
      </c>
      <c r="R55" s="45" t="s">
        <v>64</v>
      </c>
      <c r="S55" s="39">
        <v>95562000</v>
      </c>
      <c r="T55" s="39">
        <v>0</v>
      </c>
      <c r="U55" s="39">
        <v>0</v>
      </c>
    </row>
    <row r="56" spans="1:21" s="32" customFormat="1" ht="89.25" x14ac:dyDescent="0.25">
      <c r="A56" s="33">
        <v>51020010001</v>
      </c>
      <c r="B56" s="34" t="s">
        <v>59</v>
      </c>
      <c r="C56" s="91">
        <v>33</v>
      </c>
      <c r="D56" s="49">
        <v>5</v>
      </c>
      <c r="E56" s="34">
        <v>11</v>
      </c>
      <c r="F56" s="36" t="s">
        <v>180</v>
      </c>
      <c r="G56" s="36" t="s">
        <v>181</v>
      </c>
      <c r="H56" s="37" t="s">
        <v>82</v>
      </c>
      <c r="I56" s="38" t="s">
        <v>63</v>
      </c>
      <c r="J56" s="39">
        <v>0</v>
      </c>
      <c r="K56" s="39">
        <v>0</v>
      </c>
      <c r="L56" s="39">
        <v>1</v>
      </c>
      <c r="M56" s="40">
        <v>0</v>
      </c>
      <c r="N56" s="41">
        <v>0</v>
      </c>
      <c r="O56" s="42">
        <v>0</v>
      </c>
      <c r="P56" s="43">
        <v>9.582579739424999E-4</v>
      </c>
      <c r="Q56" s="44">
        <v>0</v>
      </c>
      <c r="R56" s="45" t="s">
        <v>67</v>
      </c>
      <c r="S56" s="39">
        <v>2894298349</v>
      </c>
      <c r="T56" s="39">
        <v>464292154</v>
      </c>
      <c r="U56" s="39" t="s">
        <v>1796</v>
      </c>
    </row>
    <row r="57" spans="1:21" s="32" customFormat="1" ht="102" x14ac:dyDescent="0.25">
      <c r="A57" s="33">
        <v>51020010002</v>
      </c>
      <c r="B57" s="34" t="s">
        <v>59</v>
      </c>
      <c r="C57" s="91">
        <v>33</v>
      </c>
      <c r="D57" s="34">
        <v>13</v>
      </c>
      <c r="E57" s="35">
        <v>9</v>
      </c>
      <c r="F57" s="36" t="s">
        <v>182</v>
      </c>
      <c r="G57" s="36" t="s">
        <v>183</v>
      </c>
      <c r="H57" s="37" t="s">
        <v>82</v>
      </c>
      <c r="I57" s="38" t="s">
        <v>63</v>
      </c>
      <c r="J57" s="39">
        <v>1</v>
      </c>
      <c r="K57" s="39">
        <v>0</v>
      </c>
      <c r="L57" s="39">
        <v>4</v>
      </c>
      <c r="M57" s="40">
        <v>4</v>
      </c>
      <c r="N57" s="41">
        <v>1</v>
      </c>
      <c r="O57" s="42">
        <v>1</v>
      </c>
      <c r="P57" s="43">
        <v>2.9859559628456251E-3</v>
      </c>
      <c r="Q57" s="44">
        <v>2.9859559628456251E-3</v>
      </c>
      <c r="R57" s="45" t="s">
        <v>111</v>
      </c>
      <c r="S57" s="39">
        <v>731219900</v>
      </c>
      <c r="T57" s="39">
        <v>0</v>
      </c>
      <c r="U57" s="39">
        <v>0</v>
      </c>
    </row>
    <row r="58" spans="1:21" s="32" customFormat="1" ht="76.5" x14ac:dyDescent="0.25">
      <c r="A58" s="33">
        <v>51020010003</v>
      </c>
      <c r="B58" s="34" t="s">
        <v>59</v>
      </c>
      <c r="C58" s="91">
        <v>35</v>
      </c>
      <c r="D58" s="34">
        <v>13</v>
      </c>
      <c r="E58" s="34">
        <v>9</v>
      </c>
      <c r="F58" s="36" t="s">
        <v>184</v>
      </c>
      <c r="G58" s="36" t="s">
        <v>185</v>
      </c>
      <c r="H58" s="37" t="s">
        <v>62</v>
      </c>
      <c r="I58" s="38" t="s">
        <v>63</v>
      </c>
      <c r="J58" s="39">
        <v>61</v>
      </c>
      <c r="K58" s="39">
        <v>0</v>
      </c>
      <c r="L58" s="39">
        <v>211</v>
      </c>
      <c r="M58" s="40">
        <v>137</v>
      </c>
      <c r="N58" s="41">
        <v>0.64928909952606639</v>
      </c>
      <c r="O58" s="42">
        <v>0.64928909952606639</v>
      </c>
      <c r="P58" s="43">
        <v>1.1206866016500001E-3</v>
      </c>
      <c r="Q58" s="44">
        <v>7.27649594436256E-4</v>
      </c>
      <c r="R58" s="45" t="s">
        <v>111</v>
      </c>
      <c r="S58" s="39">
        <v>1397378000</v>
      </c>
      <c r="T58" s="39">
        <v>0</v>
      </c>
      <c r="U58" s="39">
        <v>0</v>
      </c>
    </row>
    <row r="59" spans="1:21" s="32" customFormat="1" ht="63.75" x14ac:dyDescent="0.25">
      <c r="A59" s="33">
        <v>51020010004</v>
      </c>
      <c r="B59" s="34" t="s">
        <v>59</v>
      </c>
      <c r="C59" s="91">
        <v>35</v>
      </c>
      <c r="D59" s="34">
        <v>5</v>
      </c>
      <c r="E59" s="35">
        <v>9</v>
      </c>
      <c r="F59" s="36" t="s">
        <v>186</v>
      </c>
      <c r="G59" s="36" t="s">
        <v>187</v>
      </c>
      <c r="H59" s="37" t="s">
        <v>82</v>
      </c>
      <c r="I59" s="38" t="s">
        <v>63</v>
      </c>
      <c r="J59" s="39">
        <v>1</v>
      </c>
      <c r="K59" s="39">
        <v>0</v>
      </c>
      <c r="L59" s="39">
        <v>5</v>
      </c>
      <c r="M59" s="40">
        <v>6</v>
      </c>
      <c r="N59" s="41">
        <v>1.2</v>
      </c>
      <c r="O59" s="42">
        <v>1</v>
      </c>
      <c r="P59" s="43">
        <v>4.9180764077156247E-4</v>
      </c>
      <c r="Q59" s="44">
        <v>4.9180764077156247E-4</v>
      </c>
      <c r="R59" s="45" t="s">
        <v>111</v>
      </c>
      <c r="S59" s="39">
        <v>299999995</v>
      </c>
      <c r="T59" s="39">
        <v>0</v>
      </c>
      <c r="U59" s="39">
        <v>0</v>
      </c>
    </row>
    <row r="60" spans="1:21" s="32" customFormat="1" ht="102" x14ac:dyDescent="0.25">
      <c r="A60" s="33">
        <v>51020010005</v>
      </c>
      <c r="B60" s="34" t="s">
        <v>59</v>
      </c>
      <c r="C60" s="91">
        <v>33</v>
      </c>
      <c r="D60" s="34">
        <v>5</v>
      </c>
      <c r="E60" s="34">
        <v>9</v>
      </c>
      <c r="F60" s="36" t="s">
        <v>188</v>
      </c>
      <c r="G60" s="36" t="s">
        <v>189</v>
      </c>
      <c r="H60" s="37" t="s">
        <v>62</v>
      </c>
      <c r="I60" s="38" t="s">
        <v>63</v>
      </c>
      <c r="J60" s="39">
        <v>16</v>
      </c>
      <c r="K60" s="39">
        <v>173</v>
      </c>
      <c r="L60" s="39">
        <v>174</v>
      </c>
      <c r="M60" s="39">
        <v>178</v>
      </c>
      <c r="N60" s="41">
        <v>5</v>
      </c>
      <c r="O60" s="42">
        <v>0</v>
      </c>
      <c r="P60" s="43">
        <v>1.3040394412237499E-3</v>
      </c>
      <c r="Q60" s="44">
        <v>0</v>
      </c>
      <c r="R60" s="45" t="s">
        <v>67</v>
      </c>
      <c r="S60" s="39">
        <v>1209592969</v>
      </c>
      <c r="T60" s="39">
        <v>0</v>
      </c>
      <c r="U60" s="39">
        <v>0</v>
      </c>
    </row>
    <row r="61" spans="1:21" s="32" customFormat="1" ht="51" x14ac:dyDescent="0.25">
      <c r="A61" s="33">
        <v>51020010006</v>
      </c>
      <c r="B61" s="34" t="s">
        <v>59</v>
      </c>
      <c r="C61" s="91">
        <v>33</v>
      </c>
      <c r="D61" s="34">
        <v>5</v>
      </c>
      <c r="E61" s="34">
        <v>9</v>
      </c>
      <c r="F61" s="36" t="s">
        <v>190</v>
      </c>
      <c r="G61" s="36" t="s">
        <v>191</v>
      </c>
      <c r="H61" s="37" t="s">
        <v>62</v>
      </c>
      <c r="I61" s="38" t="s">
        <v>63</v>
      </c>
      <c r="J61" s="39">
        <v>0</v>
      </c>
      <c r="K61" s="39">
        <v>0</v>
      </c>
      <c r="L61" s="39">
        <v>10</v>
      </c>
      <c r="M61" s="40">
        <v>10</v>
      </c>
      <c r="N61" s="41">
        <v>1</v>
      </c>
      <c r="O61" s="42">
        <v>1</v>
      </c>
      <c r="P61" s="43">
        <v>4.3080824346656248E-4</v>
      </c>
      <c r="Q61" s="44">
        <v>4.3080824346656248E-4</v>
      </c>
      <c r="R61" s="45" t="s">
        <v>111</v>
      </c>
      <c r="S61" s="39">
        <v>169999993</v>
      </c>
      <c r="T61" s="39">
        <v>0</v>
      </c>
      <c r="U61" s="39">
        <v>0</v>
      </c>
    </row>
    <row r="62" spans="1:21" s="32" customFormat="1" ht="76.5" x14ac:dyDescent="0.25">
      <c r="A62" s="33">
        <v>51020010007</v>
      </c>
      <c r="B62" s="34" t="s">
        <v>59</v>
      </c>
      <c r="C62" s="91">
        <v>39</v>
      </c>
      <c r="D62" s="34">
        <v>13</v>
      </c>
      <c r="E62" s="35">
        <v>9</v>
      </c>
      <c r="F62" s="36" t="s">
        <v>192</v>
      </c>
      <c r="G62" s="36" t="s">
        <v>193</v>
      </c>
      <c r="H62" s="37" t="s">
        <v>62</v>
      </c>
      <c r="I62" s="38" t="s">
        <v>63</v>
      </c>
      <c r="J62" s="39">
        <v>0</v>
      </c>
      <c r="K62" s="39">
        <v>0</v>
      </c>
      <c r="L62" s="39">
        <v>1</v>
      </c>
      <c r="M62" s="40">
        <v>2</v>
      </c>
      <c r="N62" s="41">
        <v>2</v>
      </c>
      <c r="O62" s="42">
        <v>1</v>
      </c>
      <c r="P62" s="43">
        <v>5.8800581820749997E-4</v>
      </c>
      <c r="Q62" s="44">
        <v>5.8800581820749997E-4</v>
      </c>
      <c r="R62" s="45" t="s">
        <v>111</v>
      </c>
      <c r="S62" s="39">
        <v>296310000</v>
      </c>
      <c r="T62" s="39">
        <v>0</v>
      </c>
      <c r="U62" s="39">
        <v>0</v>
      </c>
    </row>
    <row r="63" spans="1:21" s="32" customFormat="1" ht="76.5" x14ac:dyDescent="0.25">
      <c r="A63" s="33">
        <v>51020010008</v>
      </c>
      <c r="B63" s="34" t="s">
        <v>59</v>
      </c>
      <c r="C63" s="91">
        <v>35</v>
      </c>
      <c r="D63" s="34">
        <v>5</v>
      </c>
      <c r="E63" s="34">
        <v>9</v>
      </c>
      <c r="F63" s="36" t="s">
        <v>194</v>
      </c>
      <c r="G63" s="36" t="s">
        <v>195</v>
      </c>
      <c r="H63" s="37" t="s">
        <v>62</v>
      </c>
      <c r="I63" s="38" t="s">
        <v>63</v>
      </c>
      <c r="J63" s="39">
        <v>0</v>
      </c>
      <c r="K63" s="39">
        <v>0</v>
      </c>
      <c r="L63" s="39">
        <v>190</v>
      </c>
      <c r="M63" s="40">
        <v>190</v>
      </c>
      <c r="N63" s="41">
        <v>1</v>
      </c>
      <c r="O63" s="42">
        <v>1</v>
      </c>
      <c r="P63" s="43">
        <v>4.23981276035625E-4</v>
      </c>
      <c r="Q63" s="44">
        <v>4.23981276035625E-4</v>
      </c>
      <c r="R63" s="45" t="s">
        <v>111</v>
      </c>
      <c r="S63" s="39">
        <v>379999988</v>
      </c>
      <c r="T63" s="39">
        <v>0</v>
      </c>
      <c r="U63" s="39">
        <v>0</v>
      </c>
    </row>
    <row r="64" spans="1:21" s="32" customFormat="1" ht="63.75" x14ac:dyDescent="0.25">
      <c r="A64" s="33">
        <v>51020010009</v>
      </c>
      <c r="B64" s="34" t="s">
        <v>59</v>
      </c>
      <c r="C64" s="91">
        <v>33</v>
      </c>
      <c r="D64" s="34">
        <v>13</v>
      </c>
      <c r="E64" s="34">
        <v>9</v>
      </c>
      <c r="F64" s="36" t="s">
        <v>196</v>
      </c>
      <c r="G64" s="36" t="s">
        <v>197</v>
      </c>
      <c r="H64" s="37" t="s">
        <v>62</v>
      </c>
      <c r="I64" s="38" t="s">
        <v>63</v>
      </c>
      <c r="J64" s="39">
        <v>0</v>
      </c>
      <c r="K64" s="39">
        <v>0</v>
      </c>
      <c r="L64" s="39">
        <v>2</v>
      </c>
      <c r="M64" s="40">
        <v>2</v>
      </c>
      <c r="N64" s="41">
        <v>1</v>
      </c>
      <c r="O64" s="42">
        <v>1</v>
      </c>
      <c r="P64" s="43">
        <v>5.6264851060687504E-4</v>
      </c>
      <c r="Q64" s="44">
        <v>5.6264851060687504E-4</v>
      </c>
      <c r="R64" s="45" t="s">
        <v>111</v>
      </c>
      <c r="S64" s="39">
        <v>295534999</v>
      </c>
      <c r="T64" s="39">
        <v>0</v>
      </c>
      <c r="U64" s="39">
        <v>0</v>
      </c>
    </row>
    <row r="65" spans="1:21" s="32" customFormat="1" ht="38.25" x14ac:dyDescent="0.25">
      <c r="A65" s="33">
        <v>51020020001</v>
      </c>
      <c r="B65" s="34" t="s">
        <v>59</v>
      </c>
      <c r="C65" s="91">
        <v>35</v>
      </c>
      <c r="D65" s="34">
        <v>13</v>
      </c>
      <c r="E65" s="34">
        <v>9</v>
      </c>
      <c r="F65" s="36" t="s">
        <v>198</v>
      </c>
      <c r="G65" s="36" t="s">
        <v>199</v>
      </c>
      <c r="H65" s="37" t="s">
        <v>62</v>
      </c>
      <c r="I65" s="38" t="s">
        <v>63</v>
      </c>
      <c r="J65" s="39">
        <v>0</v>
      </c>
      <c r="K65" s="39">
        <v>0</v>
      </c>
      <c r="L65" s="39">
        <v>1</v>
      </c>
      <c r="M65" s="40">
        <v>3</v>
      </c>
      <c r="N65" s="41">
        <v>3</v>
      </c>
      <c r="O65" s="42">
        <v>1</v>
      </c>
      <c r="P65" s="43">
        <v>3.3828810397790623E-3</v>
      </c>
      <c r="Q65" s="44">
        <v>3.3828810397790623E-3</v>
      </c>
      <c r="R65" s="45" t="s">
        <v>111</v>
      </c>
      <c r="S65" s="39">
        <v>300000000</v>
      </c>
      <c r="T65" s="39">
        <v>0</v>
      </c>
      <c r="U65" s="39">
        <v>0</v>
      </c>
    </row>
    <row r="66" spans="1:21" s="32" customFormat="1" ht="89.25" x14ac:dyDescent="0.25">
      <c r="A66" s="33">
        <v>51020020002</v>
      </c>
      <c r="B66" s="34" t="s">
        <v>59</v>
      </c>
      <c r="C66" s="91">
        <v>35</v>
      </c>
      <c r="D66" s="34">
        <v>13</v>
      </c>
      <c r="E66" s="34">
        <v>9</v>
      </c>
      <c r="F66" s="36" t="s">
        <v>200</v>
      </c>
      <c r="G66" s="36" t="s">
        <v>201</v>
      </c>
      <c r="H66" s="37" t="s">
        <v>62</v>
      </c>
      <c r="I66" s="38" t="s">
        <v>63</v>
      </c>
      <c r="J66" s="39">
        <v>0</v>
      </c>
      <c r="K66" s="39">
        <v>7</v>
      </c>
      <c r="L66" s="39">
        <v>57</v>
      </c>
      <c r="M66" s="40">
        <v>57</v>
      </c>
      <c r="N66" s="41">
        <v>1</v>
      </c>
      <c r="O66" s="42">
        <v>1</v>
      </c>
      <c r="P66" s="43">
        <v>3.5862399914709376E-3</v>
      </c>
      <c r="Q66" s="44">
        <v>3.5862399914709376E-3</v>
      </c>
      <c r="R66" s="45" t="s">
        <v>111</v>
      </c>
      <c r="S66" s="39">
        <v>549999999</v>
      </c>
      <c r="T66" s="39">
        <v>0</v>
      </c>
      <c r="U66" s="39">
        <v>0</v>
      </c>
    </row>
    <row r="67" spans="1:21" s="32" customFormat="1" ht="38.25" x14ac:dyDescent="0.25">
      <c r="A67" s="33">
        <v>51020020003</v>
      </c>
      <c r="B67" s="34" t="s">
        <v>59</v>
      </c>
      <c r="C67" s="91">
        <v>35</v>
      </c>
      <c r="D67" s="34">
        <v>13</v>
      </c>
      <c r="E67" s="35">
        <v>9</v>
      </c>
      <c r="F67" s="36" t="s">
        <v>202</v>
      </c>
      <c r="G67" s="36" t="s">
        <v>203</v>
      </c>
      <c r="H67" s="37" t="s">
        <v>82</v>
      </c>
      <c r="I67" s="38" t="s">
        <v>63</v>
      </c>
      <c r="J67" s="39">
        <v>10</v>
      </c>
      <c r="K67" s="39">
        <v>0</v>
      </c>
      <c r="L67" s="39">
        <v>0</v>
      </c>
      <c r="M67" s="40">
        <v>0</v>
      </c>
      <c r="N67" s="41">
        <v>0</v>
      </c>
      <c r="O67" s="42" t="s">
        <v>1528</v>
      </c>
      <c r="P67" s="43">
        <v>0</v>
      </c>
      <c r="Q67" s="44">
        <v>0</v>
      </c>
      <c r="R67" s="45" t="s">
        <v>111</v>
      </c>
      <c r="S67" s="39">
        <v>0</v>
      </c>
      <c r="T67" s="39">
        <v>0</v>
      </c>
      <c r="U67" s="39">
        <v>0</v>
      </c>
    </row>
    <row r="68" spans="1:21" s="32" customFormat="1" ht="51" x14ac:dyDescent="0.25">
      <c r="A68" s="33">
        <v>51020020004</v>
      </c>
      <c r="B68" s="34" t="s">
        <v>59</v>
      </c>
      <c r="C68" s="91">
        <v>39</v>
      </c>
      <c r="D68" s="34">
        <v>13</v>
      </c>
      <c r="E68" s="35">
        <v>9</v>
      </c>
      <c r="F68" s="36" t="s">
        <v>204</v>
      </c>
      <c r="G68" s="36" t="s">
        <v>205</v>
      </c>
      <c r="H68" s="37" t="s">
        <v>62</v>
      </c>
      <c r="I68" s="38" t="s">
        <v>63</v>
      </c>
      <c r="J68" s="39">
        <v>0</v>
      </c>
      <c r="K68" s="39">
        <v>0</v>
      </c>
      <c r="L68" s="39">
        <v>0</v>
      </c>
      <c r="M68" s="40">
        <v>0</v>
      </c>
      <c r="N68" s="41">
        <v>0</v>
      </c>
      <c r="O68" s="42" t="s">
        <v>1528</v>
      </c>
      <c r="P68" s="43">
        <v>0</v>
      </c>
      <c r="Q68" s="44">
        <v>0</v>
      </c>
      <c r="R68" s="45" t="s">
        <v>111</v>
      </c>
      <c r="S68" s="39">
        <v>0</v>
      </c>
      <c r="T68" s="39">
        <v>0</v>
      </c>
      <c r="U68" s="39">
        <v>0</v>
      </c>
    </row>
    <row r="69" spans="1:21" s="32" customFormat="1" ht="38.25" x14ac:dyDescent="0.25">
      <c r="A69" s="33">
        <v>51020020005</v>
      </c>
      <c r="B69" s="34" t="s">
        <v>59</v>
      </c>
      <c r="C69" s="91">
        <v>43</v>
      </c>
      <c r="D69" s="34">
        <v>4</v>
      </c>
      <c r="E69" s="35">
        <v>17</v>
      </c>
      <c r="F69" s="36" t="s">
        <v>206</v>
      </c>
      <c r="G69" s="36" t="s">
        <v>207</v>
      </c>
      <c r="H69" s="37" t="s">
        <v>82</v>
      </c>
      <c r="I69" s="38" t="s">
        <v>63</v>
      </c>
      <c r="J69" s="39">
        <v>0</v>
      </c>
      <c r="K69" s="39">
        <v>0.1</v>
      </c>
      <c r="L69" s="39">
        <v>0</v>
      </c>
      <c r="M69" s="40">
        <v>0</v>
      </c>
      <c r="N69" s="41">
        <v>0</v>
      </c>
      <c r="O69" s="42" t="s">
        <v>1528</v>
      </c>
      <c r="P69" s="43">
        <v>0</v>
      </c>
      <c r="Q69" s="44">
        <v>0</v>
      </c>
      <c r="R69" s="45" t="s">
        <v>208</v>
      </c>
      <c r="S69" s="39">
        <v>0</v>
      </c>
      <c r="T69" s="39">
        <v>0</v>
      </c>
      <c r="U69" s="39">
        <v>0</v>
      </c>
    </row>
    <row r="70" spans="1:21" s="32" customFormat="1" ht="38.25" x14ac:dyDescent="0.25">
      <c r="A70" s="33">
        <v>51030010001</v>
      </c>
      <c r="B70" s="34" t="s">
        <v>59</v>
      </c>
      <c r="C70" s="91">
        <v>35</v>
      </c>
      <c r="D70" s="34">
        <v>13</v>
      </c>
      <c r="E70" s="35">
        <v>8</v>
      </c>
      <c r="F70" s="36" t="s">
        <v>209</v>
      </c>
      <c r="G70" s="36" t="s">
        <v>210</v>
      </c>
      <c r="H70" s="37" t="s">
        <v>62</v>
      </c>
      <c r="I70" s="38" t="s">
        <v>63</v>
      </c>
      <c r="J70" s="39">
        <v>0</v>
      </c>
      <c r="K70" s="39">
        <v>0</v>
      </c>
      <c r="L70" s="39">
        <v>1</v>
      </c>
      <c r="M70" s="40">
        <v>0</v>
      </c>
      <c r="N70" s="41">
        <v>0</v>
      </c>
      <c r="O70" s="42">
        <v>0</v>
      </c>
      <c r="P70" s="43">
        <v>5.9617465792500006E-4</v>
      </c>
      <c r="Q70" s="44">
        <v>0</v>
      </c>
      <c r="R70" s="45" t="s">
        <v>79</v>
      </c>
      <c r="S70" s="39">
        <v>56283000</v>
      </c>
      <c r="T70" s="39">
        <v>0</v>
      </c>
      <c r="U70" s="39">
        <v>0</v>
      </c>
    </row>
    <row r="71" spans="1:21" s="32" customFormat="1" ht="38.25" x14ac:dyDescent="0.25">
      <c r="A71" s="33">
        <v>51030010002</v>
      </c>
      <c r="B71" s="34" t="s">
        <v>59</v>
      </c>
      <c r="C71" s="91">
        <v>35</v>
      </c>
      <c r="D71" s="34">
        <v>13</v>
      </c>
      <c r="E71" s="34">
        <v>8</v>
      </c>
      <c r="F71" s="36" t="s">
        <v>211</v>
      </c>
      <c r="G71" s="36" t="s">
        <v>212</v>
      </c>
      <c r="H71" s="37" t="s">
        <v>62</v>
      </c>
      <c r="I71" s="38" t="s">
        <v>63</v>
      </c>
      <c r="J71" s="39">
        <v>0</v>
      </c>
      <c r="K71" s="39">
        <v>0</v>
      </c>
      <c r="L71" s="39">
        <v>0</v>
      </c>
      <c r="M71" s="40">
        <v>0</v>
      </c>
      <c r="N71" s="41">
        <v>0</v>
      </c>
      <c r="O71" s="42" t="s">
        <v>1528</v>
      </c>
      <c r="P71" s="43">
        <v>0</v>
      </c>
      <c r="Q71" s="44">
        <v>0</v>
      </c>
      <c r="R71" s="45" t="s">
        <v>111</v>
      </c>
      <c r="S71" s="39">
        <v>0</v>
      </c>
      <c r="T71" s="39">
        <v>0</v>
      </c>
      <c r="U71" s="39">
        <v>0</v>
      </c>
    </row>
    <row r="72" spans="1:21" s="32" customFormat="1" ht="63.75" x14ac:dyDescent="0.25">
      <c r="A72" s="33">
        <v>51030010003</v>
      </c>
      <c r="B72" s="34" t="s">
        <v>59</v>
      </c>
      <c r="C72" s="91">
        <v>35</v>
      </c>
      <c r="D72" s="34">
        <v>13</v>
      </c>
      <c r="E72" s="34">
        <v>17</v>
      </c>
      <c r="F72" s="36" t="s">
        <v>213</v>
      </c>
      <c r="G72" s="36" t="s">
        <v>214</v>
      </c>
      <c r="H72" s="37" t="s">
        <v>62</v>
      </c>
      <c r="I72" s="38" t="s">
        <v>63</v>
      </c>
      <c r="J72" s="39">
        <v>1</v>
      </c>
      <c r="K72" s="39">
        <v>2</v>
      </c>
      <c r="L72" s="39">
        <v>3</v>
      </c>
      <c r="M72" s="39">
        <v>3</v>
      </c>
      <c r="N72" s="41">
        <v>1</v>
      </c>
      <c r="O72" s="42">
        <v>1</v>
      </c>
      <c r="P72" s="43">
        <v>1.2177102745500002E-3</v>
      </c>
      <c r="Q72" s="44">
        <v>1.2177102745500002E-3</v>
      </c>
      <c r="R72" s="45" t="s">
        <v>111</v>
      </c>
      <c r="S72" s="39">
        <v>447680399</v>
      </c>
      <c r="T72" s="39">
        <v>0</v>
      </c>
      <c r="U72" s="39">
        <v>0</v>
      </c>
    </row>
    <row r="73" spans="1:21" s="32" customFormat="1" ht="63.75" x14ac:dyDescent="0.25">
      <c r="A73" s="33">
        <v>51030010004</v>
      </c>
      <c r="B73" s="34" t="s">
        <v>59</v>
      </c>
      <c r="C73" s="91">
        <v>33</v>
      </c>
      <c r="D73" s="34">
        <v>5</v>
      </c>
      <c r="E73" s="35">
        <v>8</v>
      </c>
      <c r="F73" s="36" t="s">
        <v>215</v>
      </c>
      <c r="G73" s="36" t="s">
        <v>216</v>
      </c>
      <c r="H73" s="37" t="s">
        <v>82</v>
      </c>
      <c r="I73" s="38" t="s">
        <v>63</v>
      </c>
      <c r="J73" s="86">
        <v>0</v>
      </c>
      <c r="K73" s="86">
        <v>9</v>
      </c>
      <c r="L73" s="39">
        <v>11</v>
      </c>
      <c r="M73" s="39">
        <v>10</v>
      </c>
      <c r="N73" s="41">
        <v>0.90909090909090906</v>
      </c>
      <c r="O73" s="42">
        <v>0.90909090909090906</v>
      </c>
      <c r="P73" s="43">
        <v>2.6536784967000002E-3</v>
      </c>
      <c r="Q73" s="44">
        <v>2.4124349970000001E-3</v>
      </c>
      <c r="R73" s="45" t="s">
        <v>67</v>
      </c>
      <c r="S73" s="39">
        <v>23738544508</v>
      </c>
      <c r="T73" s="39">
        <v>1161640612</v>
      </c>
      <c r="U73" s="39">
        <v>0</v>
      </c>
    </row>
    <row r="74" spans="1:21" s="32" customFormat="1" ht="51" x14ac:dyDescent="0.25">
      <c r="A74" s="33">
        <v>51030010005</v>
      </c>
      <c r="B74" s="34" t="s">
        <v>59</v>
      </c>
      <c r="C74" s="91">
        <v>33</v>
      </c>
      <c r="D74" s="34">
        <v>5</v>
      </c>
      <c r="E74" s="35">
        <v>8</v>
      </c>
      <c r="F74" s="36" t="s">
        <v>217</v>
      </c>
      <c r="G74" s="36" t="s">
        <v>218</v>
      </c>
      <c r="H74" s="37" t="s">
        <v>62</v>
      </c>
      <c r="I74" s="38" t="s">
        <v>63</v>
      </c>
      <c r="J74" s="39">
        <v>120</v>
      </c>
      <c r="K74" s="39">
        <v>0</v>
      </c>
      <c r="L74" s="39">
        <v>160</v>
      </c>
      <c r="M74" s="40">
        <v>166</v>
      </c>
      <c r="N74" s="41">
        <v>1.0375000000000001</v>
      </c>
      <c r="O74" s="42">
        <v>1</v>
      </c>
      <c r="P74" s="43">
        <v>5.0107106279999997E-4</v>
      </c>
      <c r="Q74" s="44">
        <v>5.0107106279999997E-4</v>
      </c>
      <c r="R74" s="45" t="s">
        <v>67</v>
      </c>
      <c r="S74" s="39">
        <v>119480197</v>
      </c>
      <c r="T74" s="39">
        <v>0</v>
      </c>
      <c r="U74" s="39">
        <v>0</v>
      </c>
    </row>
    <row r="75" spans="1:21" s="32" customFormat="1" ht="63.75" x14ac:dyDescent="0.25">
      <c r="A75" s="33">
        <v>51030010006</v>
      </c>
      <c r="B75" s="34" t="s">
        <v>59</v>
      </c>
      <c r="C75" s="91">
        <v>43</v>
      </c>
      <c r="D75" s="34">
        <v>4</v>
      </c>
      <c r="E75" s="35">
        <v>3</v>
      </c>
      <c r="F75" s="36" t="s">
        <v>219</v>
      </c>
      <c r="G75" s="36" t="s">
        <v>220</v>
      </c>
      <c r="H75" s="37" t="s">
        <v>62</v>
      </c>
      <c r="I75" s="38" t="s">
        <v>63</v>
      </c>
      <c r="J75" s="47">
        <v>34</v>
      </c>
      <c r="K75" s="47">
        <v>35</v>
      </c>
      <c r="L75" s="39">
        <v>58</v>
      </c>
      <c r="M75" s="39">
        <v>58</v>
      </c>
      <c r="N75" s="41">
        <v>1</v>
      </c>
      <c r="O75" s="42">
        <v>1</v>
      </c>
      <c r="P75" s="43">
        <v>2.611602360675E-3</v>
      </c>
      <c r="Q75" s="44">
        <v>2.611602360675E-3</v>
      </c>
      <c r="R75" s="45" t="s">
        <v>208</v>
      </c>
      <c r="S75" s="39">
        <v>36600693653</v>
      </c>
      <c r="T75" s="39">
        <v>0</v>
      </c>
      <c r="U75" s="39">
        <v>0</v>
      </c>
    </row>
    <row r="76" spans="1:21" s="32" customFormat="1" ht="63.75" x14ac:dyDescent="0.25">
      <c r="A76" s="33">
        <v>51030010007</v>
      </c>
      <c r="B76" s="34" t="s">
        <v>59</v>
      </c>
      <c r="C76" s="91">
        <v>43</v>
      </c>
      <c r="D76" s="34">
        <v>4</v>
      </c>
      <c r="E76" s="35">
        <v>17</v>
      </c>
      <c r="F76" s="36" t="s">
        <v>221</v>
      </c>
      <c r="G76" s="36" t="s">
        <v>222</v>
      </c>
      <c r="H76" s="37" t="s">
        <v>62</v>
      </c>
      <c r="I76" s="38" t="s">
        <v>63</v>
      </c>
      <c r="J76" s="39">
        <v>344</v>
      </c>
      <c r="K76" s="39">
        <v>349</v>
      </c>
      <c r="L76" s="39">
        <v>0</v>
      </c>
      <c r="M76" s="40">
        <v>0</v>
      </c>
      <c r="N76" s="41">
        <v>0</v>
      </c>
      <c r="O76" s="42" t="s">
        <v>1528</v>
      </c>
      <c r="P76" s="43">
        <v>0</v>
      </c>
      <c r="Q76" s="44">
        <v>0</v>
      </c>
      <c r="R76" s="45" t="s">
        <v>208</v>
      </c>
      <c r="S76" s="39">
        <v>899999998</v>
      </c>
      <c r="T76" s="39">
        <v>0</v>
      </c>
      <c r="U76" s="39">
        <v>0</v>
      </c>
    </row>
    <row r="77" spans="1:21" s="32" customFormat="1" ht="102" x14ac:dyDescent="0.25">
      <c r="A77" s="33">
        <v>51030010008</v>
      </c>
      <c r="B77" s="34" t="s">
        <v>59</v>
      </c>
      <c r="C77" s="91">
        <v>23</v>
      </c>
      <c r="D77" s="34">
        <v>17</v>
      </c>
      <c r="E77" s="35">
        <v>8</v>
      </c>
      <c r="F77" s="36" t="s">
        <v>223</v>
      </c>
      <c r="G77" s="36" t="s">
        <v>224</v>
      </c>
      <c r="H77" s="37" t="s">
        <v>62</v>
      </c>
      <c r="I77" s="38" t="s">
        <v>63</v>
      </c>
      <c r="J77" s="39">
        <v>3</v>
      </c>
      <c r="K77" s="39">
        <v>0</v>
      </c>
      <c r="L77" s="39">
        <v>5</v>
      </c>
      <c r="M77" s="40">
        <v>5</v>
      </c>
      <c r="N77" s="41">
        <v>1</v>
      </c>
      <c r="O77" s="42">
        <v>1</v>
      </c>
      <c r="P77" s="43">
        <v>4.0250915512500004E-4</v>
      </c>
      <c r="Q77" s="44">
        <v>4.0250915512500004E-4</v>
      </c>
      <c r="R77" s="45" t="s">
        <v>64</v>
      </c>
      <c r="S77" s="39">
        <v>150000000</v>
      </c>
      <c r="T77" s="39">
        <v>0</v>
      </c>
      <c r="U77" s="39">
        <v>0</v>
      </c>
    </row>
    <row r="78" spans="1:21" s="32" customFormat="1" ht="51" x14ac:dyDescent="0.25">
      <c r="A78" s="33">
        <v>51030010009</v>
      </c>
      <c r="B78" s="34" t="s">
        <v>59</v>
      </c>
      <c r="C78" s="91">
        <v>35</v>
      </c>
      <c r="D78" s="34">
        <v>13</v>
      </c>
      <c r="E78" s="34">
        <v>11</v>
      </c>
      <c r="F78" s="36" t="s">
        <v>225</v>
      </c>
      <c r="G78" s="36" t="s">
        <v>226</v>
      </c>
      <c r="H78" s="37" t="s">
        <v>62</v>
      </c>
      <c r="I78" s="38" t="s">
        <v>75</v>
      </c>
      <c r="J78" s="39">
        <v>0</v>
      </c>
      <c r="K78" s="39">
        <v>7.6000000000000005</v>
      </c>
      <c r="L78" s="39">
        <v>30</v>
      </c>
      <c r="M78" s="40">
        <v>10</v>
      </c>
      <c r="N78" s="41">
        <v>0.10714285714285712</v>
      </c>
      <c r="O78" s="42">
        <v>0.10714285714285712</v>
      </c>
      <c r="P78" s="43">
        <v>6.2633882849999999E-4</v>
      </c>
      <c r="Q78" s="44">
        <v>6.7107731624999983E-5</v>
      </c>
      <c r="R78" s="45" t="s">
        <v>79</v>
      </c>
      <c r="S78" s="39">
        <v>14000000</v>
      </c>
      <c r="T78" s="39">
        <v>0</v>
      </c>
      <c r="U78" s="39">
        <v>0</v>
      </c>
    </row>
    <row r="79" spans="1:21" s="32" customFormat="1" ht="51" x14ac:dyDescent="0.25">
      <c r="A79" s="33">
        <v>51030010010</v>
      </c>
      <c r="B79" s="34" t="s">
        <v>59</v>
      </c>
      <c r="C79" s="91">
        <v>35</v>
      </c>
      <c r="D79" s="34">
        <v>13</v>
      </c>
      <c r="E79" s="35">
        <v>8</v>
      </c>
      <c r="F79" s="36" t="s">
        <v>227</v>
      </c>
      <c r="G79" s="36" t="s">
        <v>228</v>
      </c>
      <c r="H79" s="37" t="s">
        <v>62</v>
      </c>
      <c r="I79" s="38" t="s">
        <v>63</v>
      </c>
      <c r="J79" s="39">
        <v>0</v>
      </c>
      <c r="K79" s="39">
        <v>2</v>
      </c>
      <c r="L79" s="39">
        <v>4</v>
      </c>
      <c r="M79" s="40">
        <v>4</v>
      </c>
      <c r="N79" s="41">
        <v>1</v>
      </c>
      <c r="O79" s="42">
        <v>1</v>
      </c>
      <c r="P79" s="43">
        <v>9.0031403384999999E-4</v>
      </c>
      <c r="Q79" s="44">
        <v>9.0031403384999999E-4</v>
      </c>
      <c r="R79" s="45" t="s">
        <v>79</v>
      </c>
      <c r="S79" s="39">
        <v>1651465000</v>
      </c>
      <c r="T79" s="39">
        <v>0</v>
      </c>
      <c r="U79" s="39">
        <v>0</v>
      </c>
    </row>
    <row r="80" spans="1:21" s="32" customFormat="1" ht="38.25" x14ac:dyDescent="0.25">
      <c r="A80" s="33">
        <v>51030010011</v>
      </c>
      <c r="B80" s="34" t="s">
        <v>59</v>
      </c>
      <c r="C80" s="91">
        <v>35</v>
      </c>
      <c r="D80" s="34">
        <v>16</v>
      </c>
      <c r="E80" s="35">
        <v>8</v>
      </c>
      <c r="F80" s="36" t="s">
        <v>229</v>
      </c>
      <c r="G80" s="36" t="s">
        <v>230</v>
      </c>
      <c r="H80" s="37" t="s">
        <v>62</v>
      </c>
      <c r="I80" s="38" t="s">
        <v>63</v>
      </c>
      <c r="J80" s="39">
        <v>0</v>
      </c>
      <c r="K80" s="39">
        <v>0</v>
      </c>
      <c r="L80" s="39">
        <v>8</v>
      </c>
      <c r="M80" s="40">
        <v>7</v>
      </c>
      <c r="N80" s="41">
        <v>0.875</v>
      </c>
      <c r="O80" s="42">
        <v>0.875</v>
      </c>
      <c r="P80" s="43">
        <v>6.3037352647500003E-4</v>
      </c>
      <c r="Q80" s="44">
        <v>5.5157683566562504E-4</v>
      </c>
      <c r="R80" s="45" t="s">
        <v>79</v>
      </c>
      <c r="S80" s="39">
        <v>583677134</v>
      </c>
      <c r="T80" s="39">
        <v>0</v>
      </c>
      <c r="U80" s="39">
        <v>0</v>
      </c>
    </row>
    <row r="81" spans="1:21" s="32" customFormat="1" ht="51" x14ac:dyDescent="0.25">
      <c r="A81" s="33">
        <v>51030010012</v>
      </c>
      <c r="B81" s="34" t="s">
        <v>59</v>
      </c>
      <c r="C81" s="91">
        <v>35</v>
      </c>
      <c r="D81" s="34">
        <v>13</v>
      </c>
      <c r="E81" s="34">
        <v>8</v>
      </c>
      <c r="F81" s="36" t="s">
        <v>231</v>
      </c>
      <c r="G81" s="36" t="s">
        <v>232</v>
      </c>
      <c r="H81" s="37" t="s">
        <v>62</v>
      </c>
      <c r="I81" s="38" t="s">
        <v>63</v>
      </c>
      <c r="J81" s="39">
        <v>0</v>
      </c>
      <c r="K81" s="39">
        <v>2</v>
      </c>
      <c r="L81" s="39">
        <v>4</v>
      </c>
      <c r="M81" s="40">
        <v>4</v>
      </c>
      <c r="N81" s="41">
        <v>1</v>
      </c>
      <c r="O81" s="42">
        <v>1</v>
      </c>
      <c r="P81" s="43">
        <v>4.7859203122500009E-4</v>
      </c>
      <c r="Q81" s="44">
        <v>4.7859203122500009E-4</v>
      </c>
      <c r="R81" s="45" t="s">
        <v>79</v>
      </c>
      <c r="S81" s="39">
        <v>1254463999</v>
      </c>
      <c r="T81" s="39">
        <v>0</v>
      </c>
      <c r="U81" s="39">
        <v>0</v>
      </c>
    </row>
    <row r="82" spans="1:21" s="32" customFormat="1" ht="38.25" x14ac:dyDescent="0.25">
      <c r="A82" s="33">
        <v>51030010013</v>
      </c>
      <c r="B82" s="34" t="s">
        <v>59</v>
      </c>
      <c r="C82" s="91">
        <v>35</v>
      </c>
      <c r="D82" s="34">
        <v>13</v>
      </c>
      <c r="E82" s="34">
        <v>8</v>
      </c>
      <c r="F82" s="36" t="s">
        <v>233</v>
      </c>
      <c r="G82" s="36" t="s">
        <v>234</v>
      </c>
      <c r="H82" s="37" t="s">
        <v>62</v>
      </c>
      <c r="I82" s="38" t="s">
        <v>63</v>
      </c>
      <c r="J82" s="46">
        <v>0</v>
      </c>
      <c r="K82" s="46">
        <v>0</v>
      </c>
      <c r="L82" s="39">
        <v>2</v>
      </c>
      <c r="M82" s="40">
        <v>2</v>
      </c>
      <c r="N82" s="41">
        <v>1</v>
      </c>
      <c r="O82" s="42">
        <v>1</v>
      </c>
      <c r="P82" s="43">
        <v>6.0981577965000004E-4</v>
      </c>
      <c r="Q82" s="44">
        <v>6.0981577965000004E-4</v>
      </c>
      <c r="R82" s="45" t="s">
        <v>79</v>
      </c>
      <c r="S82" s="39">
        <v>71026800</v>
      </c>
      <c r="T82" s="39">
        <v>0</v>
      </c>
      <c r="U82" s="39">
        <v>0</v>
      </c>
    </row>
    <row r="83" spans="1:21" s="32" customFormat="1" ht="51" x14ac:dyDescent="0.25">
      <c r="A83" s="33">
        <v>51030010014</v>
      </c>
      <c r="B83" s="34" t="s">
        <v>59</v>
      </c>
      <c r="C83" s="91">
        <v>35</v>
      </c>
      <c r="D83" s="34">
        <v>13</v>
      </c>
      <c r="E83" s="35">
        <v>8</v>
      </c>
      <c r="F83" s="36" t="s">
        <v>235</v>
      </c>
      <c r="G83" s="36" t="s">
        <v>236</v>
      </c>
      <c r="H83" s="37" t="s">
        <v>62</v>
      </c>
      <c r="I83" s="38" t="s">
        <v>63</v>
      </c>
      <c r="J83" s="39">
        <v>0</v>
      </c>
      <c r="K83" s="39">
        <v>1</v>
      </c>
      <c r="L83" s="39">
        <v>4</v>
      </c>
      <c r="M83" s="40">
        <v>4</v>
      </c>
      <c r="N83" s="41">
        <v>1</v>
      </c>
      <c r="O83" s="42">
        <v>1</v>
      </c>
      <c r="P83" s="43">
        <v>6.0981577965000004E-4</v>
      </c>
      <c r="Q83" s="44">
        <v>6.0981577965000004E-4</v>
      </c>
      <c r="R83" s="45" t="s">
        <v>79</v>
      </c>
      <c r="S83" s="39">
        <v>75000000</v>
      </c>
      <c r="T83" s="39">
        <v>0</v>
      </c>
      <c r="U83" s="39">
        <v>0</v>
      </c>
    </row>
    <row r="84" spans="1:21" s="32" customFormat="1" ht="76.5" customHeight="1" x14ac:dyDescent="0.25">
      <c r="A84" s="33">
        <v>51030010015</v>
      </c>
      <c r="B84" s="34" t="s">
        <v>59</v>
      </c>
      <c r="C84" s="91">
        <v>35</v>
      </c>
      <c r="D84" s="34">
        <v>13</v>
      </c>
      <c r="E84" s="35">
        <v>8</v>
      </c>
      <c r="F84" s="36" t="s">
        <v>237</v>
      </c>
      <c r="G84" s="36" t="s">
        <v>238</v>
      </c>
      <c r="H84" s="37" t="s">
        <v>62</v>
      </c>
      <c r="I84" s="38" t="s">
        <v>63</v>
      </c>
      <c r="J84" s="39">
        <v>0</v>
      </c>
      <c r="K84" s="39">
        <v>0</v>
      </c>
      <c r="L84" s="39">
        <v>2</v>
      </c>
      <c r="M84" s="40">
        <v>2</v>
      </c>
      <c r="N84" s="41">
        <v>1</v>
      </c>
      <c r="O84" s="42">
        <v>1</v>
      </c>
      <c r="P84" s="43">
        <v>4.242196728E-4</v>
      </c>
      <c r="Q84" s="44">
        <v>4.242196728E-4</v>
      </c>
      <c r="R84" s="45" t="s">
        <v>79</v>
      </c>
      <c r="S84" s="39">
        <v>60677155</v>
      </c>
      <c r="T84" s="39">
        <v>0</v>
      </c>
      <c r="U84" s="39">
        <v>0</v>
      </c>
    </row>
    <row r="85" spans="1:21" s="32" customFormat="1" ht="51" x14ac:dyDescent="0.25">
      <c r="A85" s="33">
        <v>51030010016</v>
      </c>
      <c r="B85" s="34" t="s">
        <v>59</v>
      </c>
      <c r="C85" s="91">
        <v>35</v>
      </c>
      <c r="D85" s="34">
        <v>13</v>
      </c>
      <c r="E85" s="35">
        <v>8</v>
      </c>
      <c r="F85" s="36" t="s">
        <v>239</v>
      </c>
      <c r="G85" s="36" t="s">
        <v>240</v>
      </c>
      <c r="H85" s="37" t="s">
        <v>62</v>
      </c>
      <c r="I85" s="38" t="s">
        <v>63</v>
      </c>
      <c r="J85" s="39">
        <v>0</v>
      </c>
      <c r="K85" s="39">
        <v>0</v>
      </c>
      <c r="L85" s="39">
        <v>8</v>
      </c>
      <c r="M85" s="40">
        <v>8</v>
      </c>
      <c r="N85" s="41">
        <v>1</v>
      </c>
      <c r="O85" s="42">
        <v>1</v>
      </c>
      <c r="P85" s="43">
        <v>4.7628648952500004E-4</v>
      </c>
      <c r="Q85" s="44">
        <v>4.7628648952500004E-4</v>
      </c>
      <c r="R85" s="45" t="s">
        <v>79</v>
      </c>
      <c r="S85" s="39">
        <v>708968999</v>
      </c>
      <c r="T85" s="39">
        <v>0</v>
      </c>
      <c r="U85" s="39">
        <v>0</v>
      </c>
    </row>
    <row r="86" spans="1:21" s="32" customFormat="1" ht="63.75" x14ac:dyDescent="0.25">
      <c r="A86" s="33">
        <v>51030010017</v>
      </c>
      <c r="B86" s="34" t="s">
        <v>59</v>
      </c>
      <c r="C86" s="91">
        <v>35</v>
      </c>
      <c r="D86" s="34">
        <v>13</v>
      </c>
      <c r="E86" s="35">
        <v>8</v>
      </c>
      <c r="F86" s="36" t="s">
        <v>241</v>
      </c>
      <c r="G86" s="36" t="s">
        <v>242</v>
      </c>
      <c r="H86" s="37" t="s">
        <v>62</v>
      </c>
      <c r="I86" s="38" t="s">
        <v>63</v>
      </c>
      <c r="J86" s="39">
        <v>0</v>
      </c>
      <c r="K86" s="39">
        <v>0</v>
      </c>
      <c r="L86" s="39">
        <v>10</v>
      </c>
      <c r="M86" s="40">
        <v>10</v>
      </c>
      <c r="N86" s="41">
        <v>1</v>
      </c>
      <c r="O86" s="42">
        <v>1</v>
      </c>
      <c r="P86" s="43">
        <v>6.0981577965000004E-4</v>
      </c>
      <c r="Q86" s="44">
        <v>6.0981577965000004E-4</v>
      </c>
      <c r="R86" s="45" t="s">
        <v>79</v>
      </c>
      <c r="S86" s="39">
        <v>75355249</v>
      </c>
      <c r="T86" s="39">
        <v>0</v>
      </c>
      <c r="U86" s="39">
        <v>0</v>
      </c>
    </row>
    <row r="87" spans="1:21" s="32" customFormat="1" ht="51" x14ac:dyDescent="0.25">
      <c r="A87" s="33">
        <v>51030010018</v>
      </c>
      <c r="B87" s="34" t="s">
        <v>59</v>
      </c>
      <c r="C87" s="91">
        <v>35</v>
      </c>
      <c r="D87" s="34">
        <v>13</v>
      </c>
      <c r="E87" s="35">
        <v>8</v>
      </c>
      <c r="F87" s="36" t="s">
        <v>243</v>
      </c>
      <c r="G87" s="36" t="s">
        <v>244</v>
      </c>
      <c r="H87" s="37" t="s">
        <v>62</v>
      </c>
      <c r="I87" s="38" t="s">
        <v>63</v>
      </c>
      <c r="J87" s="39">
        <v>0</v>
      </c>
      <c r="K87" s="39">
        <v>0</v>
      </c>
      <c r="L87" s="39">
        <v>1</v>
      </c>
      <c r="M87" s="40">
        <v>0</v>
      </c>
      <c r="N87" s="41">
        <v>0</v>
      </c>
      <c r="O87" s="42">
        <v>0</v>
      </c>
      <c r="P87" s="43">
        <v>4.8032118750000003E-4</v>
      </c>
      <c r="Q87" s="44">
        <v>0</v>
      </c>
      <c r="R87" s="45" t="s">
        <v>79</v>
      </c>
      <c r="S87" s="39">
        <v>0</v>
      </c>
      <c r="T87" s="39">
        <v>0</v>
      </c>
      <c r="U87" s="39">
        <v>0</v>
      </c>
    </row>
    <row r="88" spans="1:21" s="32" customFormat="1" ht="76.5" x14ac:dyDescent="0.25">
      <c r="A88" s="33">
        <v>51030010019</v>
      </c>
      <c r="B88" s="34" t="s">
        <v>59</v>
      </c>
      <c r="C88" s="91">
        <v>35</v>
      </c>
      <c r="D88" s="34">
        <v>13</v>
      </c>
      <c r="E88" s="35">
        <v>11</v>
      </c>
      <c r="F88" s="36" t="s">
        <v>245</v>
      </c>
      <c r="G88" s="36" t="s">
        <v>246</v>
      </c>
      <c r="H88" s="37" t="s">
        <v>62</v>
      </c>
      <c r="I88" s="38" t="s">
        <v>63</v>
      </c>
      <c r="J88" s="39">
        <v>0</v>
      </c>
      <c r="K88" s="39">
        <v>0</v>
      </c>
      <c r="L88" s="39">
        <v>1190</v>
      </c>
      <c r="M88" s="40">
        <v>1190</v>
      </c>
      <c r="N88" s="41">
        <v>1</v>
      </c>
      <c r="O88" s="42">
        <v>1</v>
      </c>
      <c r="P88" s="43">
        <v>4.0769662394999999E-4</v>
      </c>
      <c r="Q88" s="44">
        <v>4.0769662394999999E-4</v>
      </c>
      <c r="R88" s="45" t="s">
        <v>79</v>
      </c>
      <c r="S88" s="39">
        <v>300567254</v>
      </c>
      <c r="T88" s="39">
        <v>0</v>
      </c>
      <c r="U88" s="39">
        <v>0</v>
      </c>
    </row>
    <row r="89" spans="1:21" s="32" customFormat="1" ht="51" x14ac:dyDescent="0.25">
      <c r="A89" s="33">
        <v>51030010020</v>
      </c>
      <c r="B89" s="34" t="s">
        <v>59</v>
      </c>
      <c r="C89" s="91">
        <v>35</v>
      </c>
      <c r="D89" s="34">
        <v>13</v>
      </c>
      <c r="E89" s="35">
        <v>8</v>
      </c>
      <c r="F89" s="36" t="s">
        <v>247</v>
      </c>
      <c r="G89" s="36" t="s">
        <v>248</v>
      </c>
      <c r="H89" s="37" t="s">
        <v>62</v>
      </c>
      <c r="I89" s="38" t="s">
        <v>63</v>
      </c>
      <c r="J89" s="46">
        <v>0</v>
      </c>
      <c r="K89" s="46">
        <v>0</v>
      </c>
      <c r="L89" s="39">
        <v>1</v>
      </c>
      <c r="M89" s="40">
        <v>1</v>
      </c>
      <c r="N89" s="41">
        <v>1</v>
      </c>
      <c r="O89" s="42">
        <v>1</v>
      </c>
      <c r="P89" s="43">
        <v>4.1768730465000002E-4</v>
      </c>
      <c r="Q89" s="44">
        <v>4.1768730465000002E-4</v>
      </c>
      <c r="R89" s="45" t="s">
        <v>79</v>
      </c>
      <c r="S89" s="39">
        <v>60000000</v>
      </c>
      <c r="T89" s="39">
        <v>0</v>
      </c>
      <c r="U89" s="39">
        <v>0</v>
      </c>
    </row>
    <row r="90" spans="1:21" s="32" customFormat="1" ht="51" x14ac:dyDescent="0.25">
      <c r="A90" s="33">
        <v>51030010021</v>
      </c>
      <c r="B90" s="34" t="s">
        <v>59</v>
      </c>
      <c r="C90" s="91">
        <v>35</v>
      </c>
      <c r="D90" s="49">
        <v>13</v>
      </c>
      <c r="E90" s="34">
        <v>8</v>
      </c>
      <c r="F90" s="36" t="s">
        <v>249</v>
      </c>
      <c r="G90" s="36" t="s">
        <v>250</v>
      </c>
      <c r="H90" s="37" t="s">
        <v>82</v>
      </c>
      <c r="I90" s="38" t="s">
        <v>63</v>
      </c>
      <c r="J90" s="46">
        <v>0</v>
      </c>
      <c r="K90" s="46">
        <v>0</v>
      </c>
      <c r="L90" s="46">
        <v>4</v>
      </c>
      <c r="M90" s="40">
        <v>4</v>
      </c>
      <c r="N90" s="41">
        <v>1</v>
      </c>
      <c r="O90" s="42">
        <v>1</v>
      </c>
      <c r="P90" s="43">
        <v>4.1768730465000002E-4</v>
      </c>
      <c r="Q90" s="44">
        <v>4.1768730465000002E-4</v>
      </c>
      <c r="R90" s="45" t="s">
        <v>79</v>
      </c>
      <c r="S90" s="39">
        <v>254180999</v>
      </c>
      <c r="T90" s="39">
        <v>0</v>
      </c>
      <c r="U90" s="39">
        <v>0</v>
      </c>
    </row>
    <row r="91" spans="1:21" s="32" customFormat="1" ht="51" customHeight="1" x14ac:dyDescent="0.25">
      <c r="A91" s="33">
        <v>51030010022</v>
      </c>
      <c r="B91" s="34" t="s">
        <v>59</v>
      </c>
      <c r="C91" s="91">
        <v>35</v>
      </c>
      <c r="D91" s="34">
        <v>13</v>
      </c>
      <c r="E91" s="35">
        <v>8</v>
      </c>
      <c r="F91" s="36" t="s">
        <v>251</v>
      </c>
      <c r="G91" s="36" t="s">
        <v>252</v>
      </c>
      <c r="H91" s="37" t="s">
        <v>62</v>
      </c>
      <c r="I91" s="38" t="s">
        <v>63</v>
      </c>
      <c r="J91" s="39">
        <v>0</v>
      </c>
      <c r="K91" s="39">
        <v>0</v>
      </c>
      <c r="L91" s="39">
        <v>1</v>
      </c>
      <c r="M91" s="40">
        <v>1</v>
      </c>
      <c r="N91" s="41">
        <v>1</v>
      </c>
      <c r="O91" s="42">
        <v>1</v>
      </c>
      <c r="P91" s="43">
        <v>5.8637610569999997E-4</v>
      </c>
      <c r="Q91" s="44">
        <v>5.8637610569999997E-4</v>
      </c>
      <c r="R91" s="45" t="s">
        <v>79</v>
      </c>
      <c r="S91" s="39">
        <v>27597290</v>
      </c>
      <c r="T91" s="39">
        <v>0</v>
      </c>
      <c r="U91" s="39">
        <v>0</v>
      </c>
    </row>
    <row r="92" spans="1:21" s="32" customFormat="1" ht="76.5" x14ac:dyDescent="0.25">
      <c r="A92" s="33">
        <v>51030010023</v>
      </c>
      <c r="B92" s="34" t="s">
        <v>59</v>
      </c>
      <c r="C92" s="91">
        <v>33</v>
      </c>
      <c r="D92" s="34">
        <v>6</v>
      </c>
      <c r="E92" s="35">
        <v>11</v>
      </c>
      <c r="F92" s="36" t="s">
        <v>253</v>
      </c>
      <c r="G92" s="36" t="s">
        <v>254</v>
      </c>
      <c r="H92" s="37" t="s">
        <v>82</v>
      </c>
      <c r="I92" s="38" t="s">
        <v>63</v>
      </c>
      <c r="J92" s="39">
        <v>1</v>
      </c>
      <c r="K92" s="39">
        <v>0</v>
      </c>
      <c r="L92" s="39">
        <v>1</v>
      </c>
      <c r="M92" s="40">
        <v>1</v>
      </c>
      <c r="N92" s="41">
        <v>1</v>
      </c>
      <c r="O92" s="42">
        <v>1</v>
      </c>
      <c r="P92" s="43">
        <v>2.9449452648000001E-3</v>
      </c>
      <c r="Q92" s="44">
        <v>2.9449452648000001E-3</v>
      </c>
      <c r="R92" s="45" t="s">
        <v>92</v>
      </c>
      <c r="S92" s="39">
        <v>8125251634</v>
      </c>
      <c r="T92" s="39">
        <v>0</v>
      </c>
      <c r="U92" s="39">
        <v>0</v>
      </c>
    </row>
    <row r="93" spans="1:21" s="32" customFormat="1" ht="51" x14ac:dyDescent="0.25">
      <c r="A93" s="33">
        <v>51030010024</v>
      </c>
      <c r="B93" s="34" t="s">
        <v>59</v>
      </c>
      <c r="C93" s="91">
        <v>35</v>
      </c>
      <c r="D93" s="34">
        <v>13</v>
      </c>
      <c r="E93" s="34">
        <v>8</v>
      </c>
      <c r="F93" s="36" t="s">
        <v>255</v>
      </c>
      <c r="G93" s="36" t="s">
        <v>256</v>
      </c>
      <c r="H93" s="37" t="s">
        <v>82</v>
      </c>
      <c r="I93" s="38" t="s">
        <v>63</v>
      </c>
      <c r="J93" s="46">
        <v>0</v>
      </c>
      <c r="K93" s="46">
        <v>0</v>
      </c>
      <c r="L93" s="39">
        <v>1</v>
      </c>
      <c r="M93" s="40">
        <v>1</v>
      </c>
      <c r="N93" s="41">
        <v>1</v>
      </c>
      <c r="O93" s="42">
        <v>1</v>
      </c>
      <c r="P93" s="43">
        <v>6.0981577965000004E-4</v>
      </c>
      <c r="Q93" s="44">
        <v>6.0981577965000004E-4</v>
      </c>
      <c r="R93" s="45" t="s">
        <v>79</v>
      </c>
      <c r="S93" s="39">
        <v>71575756</v>
      </c>
      <c r="T93" s="39">
        <v>0</v>
      </c>
      <c r="U93" s="39">
        <v>0</v>
      </c>
    </row>
    <row r="94" spans="1:21" s="32" customFormat="1" ht="63.75" x14ac:dyDescent="0.25">
      <c r="A94" s="33">
        <v>51030010025</v>
      </c>
      <c r="B94" s="34" t="s">
        <v>59</v>
      </c>
      <c r="C94" s="91">
        <v>35</v>
      </c>
      <c r="D94" s="34">
        <v>13</v>
      </c>
      <c r="E94" s="34">
        <v>8</v>
      </c>
      <c r="F94" s="36" t="s">
        <v>257</v>
      </c>
      <c r="G94" s="36" t="s">
        <v>258</v>
      </c>
      <c r="H94" s="37" t="s">
        <v>82</v>
      </c>
      <c r="I94" s="38" t="s">
        <v>63</v>
      </c>
      <c r="J94" s="39">
        <v>0</v>
      </c>
      <c r="K94" s="39">
        <v>0</v>
      </c>
      <c r="L94" s="39">
        <v>0</v>
      </c>
      <c r="M94" s="40">
        <v>0</v>
      </c>
      <c r="N94" s="41">
        <v>0</v>
      </c>
      <c r="O94" s="42" t="s">
        <v>1528</v>
      </c>
      <c r="P94" s="43">
        <v>0</v>
      </c>
      <c r="Q94" s="44">
        <v>0</v>
      </c>
      <c r="R94" s="45" t="s">
        <v>79</v>
      </c>
      <c r="S94" s="39">
        <v>0</v>
      </c>
      <c r="T94" s="39">
        <v>0</v>
      </c>
      <c r="U94" s="39">
        <v>0</v>
      </c>
    </row>
    <row r="95" spans="1:21" s="32" customFormat="1" ht="102" x14ac:dyDescent="0.25">
      <c r="A95" s="33">
        <v>51040010001</v>
      </c>
      <c r="B95" s="34" t="s">
        <v>59</v>
      </c>
      <c r="C95" s="91">
        <v>36</v>
      </c>
      <c r="D95" s="34">
        <v>13</v>
      </c>
      <c r="E95" s="34">
        <v>10</v>
      </c>
      <c r="F95" s="36" t="s">
        <v>259</v>
      </c>
      <c r="G95" s="51" t="s">
        <v>260</v>
      </c>
      <c r="H95" s="37" t="s">
        <v>62</v>
      </c>
      <c r="I95" s="38" t="s">
        <v>63</v>
      </c>
      <c r="J95" s="39">
        <v>32314</v>
      </c>
      <c r="K95" s="39">
        <v>32824</v>
      </c>
      <c r="L95" s="39">
        <v>35238</v>
      </c>
      <c r="M95" s="40">
        <v>34004</v>
      </c>
      <c r="N95" s="41">
        <v>0.4888152444076222</v>
      </c>
      <c r="O95" s="42">
        <v>0.4888152444076222</v>
      </c>
      <c r="P95" s="43">
        <v>2.7213156892596678E-3</v>
      </c>
      <c r="Q95" s="44">
        <v>1.3302205937557614E-3</v>
      </c>
      <c r="R95" s="45" t="s">
        <v>111</v>
      </c>
      <c r="S95" s="39">
        <v>1740368237</v>
      </c>
      <c r="T95" s="39">
        <v>0</v>
      </c>
      <c r="U95" s="39">
        <v>0</v>
      </c>
    </row>
    <row r="96" spans="1:21" s="32" customFormat="1" ht="38.25" x14ac:dyDescent="0.25">
      <c r="A96" s="33">
        <v>51040010002</v>
      </c>
      <c r="B96" s="34" t="s">
        <v>59</v>
      </c>
      <c r="C96" s="91">
        <v>35</v>
      </c>
      <c r="D96" s="34">
        <v>13</v>
      </c>
      <c r="E96" s="34">
        <v>10</v>
      </c>
      <c r="F96" s="36" t="s">
        <v>261</v>
      </c>
      <c r="G96" s="36" t="s">
        <v>262</v>
      </c>
      <c r="H96" s="37" t="s">
        <v>62</v>
      </c>
      <c r="I96" s="38" t="s">
        <v>63</v>
      </c>
      <c r="J96" s="39">
        <v>1040</v>
      </c>
      <c r="K96" s="39">
        <v>1063</v>
      </c>
      <c r="L96" s="39">
        <v>1313</v>
      </c>
      <c r="M96" s="40">
        <v>1250</v>
      </c>
      <c r="N96" s="41">
        <v>0.748</v>
      </c>
      <c r="O96" s="42">
        <v>0.748</v>
      </c>
      <c r="P96" s="43">
        <v>7.8296572771291884E-4</v>
      </c>
      <c r="Q96" s="44">
        <v>5.8565836432926334E-4</v>
      </c>
      <c r="R96" s="45" t="s">
        <v>79</v>
      </c>
      <c r="S96" s="39">
        <v>48647543</v>
      </c>
      <c r="T96" s="39">
        <v>0</v>
      </c>
      <c r="U96" s="39">
        <v>0</v>
      </c>
    </row>
    <row r="97" spans="1:21" s="32" customFormat="1" ht="102" x14ac:dyDescent="0.25">
      <c r="A97" s="33">
        <v>51040010003</v>
      </c>
      <c r="B97" s="34" t="s">
        <v>59</v>
      </c>
      <c r="C97" s="91">
        <v>45</v>
      </c>
      <c r="D97" s="34">
        <v>14</v>
      </c>
      <c r="E97" s="34">
        <v>5</v>
      </c>
      <c r="F97" s="36" t="s">
        <v>263</v>
      </c>
      <c r="G97" s="36" t="s">
        <v>264</v>
      </c>
      <c r="H97" s="37" t="s">
        <v>62</v>
      </c>
      <c r="I97" s="38" t="s">
        <v>63</v>
      </c>
      <c r="J97" s="39">
        <v>0</v>
      </c>
      <c r="K97" s="39">
        <v>12</v>
      </c>
      <c r="L97" s="39">
        <v>28</v>
      </c>
      <c r="M97" s="39">
        <v>25</v>
      </c>
      <c r="N97" s="41">
        <v>0.8125</v>
      </c>
      <c r="O97" s="42">
        <v>0.8125</v>
      </c>
      <c r="P97" s="43">
        <v>1.2436823117668951E-3</v>
      </c>
      <c r="Q97" s="44">
        <v>1.0104918783106023E-3</v>
      </c>
      <c r="R97" s="45" t="s">
        <v>265</v>
      </c>
      <c r="S97" s="39">
        <v>1761406150</v>
      </c>
      <c r="T97" s="39">
        <v>0</v>
      </c>
      <c r="U97" s="39">
        <v>0</v>
      </c>
    </row>
    <row r="98" spans="1:21" s="32" customFormat="1" ht="51" x14ac:dyDescent="0.25">
      <c r="A98" s="33">
        <v>51040010004</v>
      </c>
      <c r="B98" s="34" t="s">
        <v>59</v>
      </c>
      <c r="C98" s="91">
        <v>36</v>
      </c>
      <c r="D98" s="34">
        <v>13</v>
      </c>
      <c r="E98" s="34">
        <v>8</v>
      </c>
      <c r="F98" s="36" t="s">
        <v>266</v>
      </c>
      <c r="G98" s="36" t="s">
        <v>267</v>
      </c>
      <c r="H98" s="37" t="s">
        <v>62</v>
      </c>
      <c r="I98" s="38" t="s">
        <v>63</v>
      </c>
      <c r="J98" s="39">
        <v>10686</v>
      </c>
      <c r="K98" s="39">
        <v>0</v>
      </c>
      <c r="L98" s="39">
        <v>13536</v>
      </c>
      <c r="M98" s="40">
        <v>10736</v>
      </c>
      <c r="N98" s="41">
        <v>0.79314420803782504</v>
      </c>
      <c r="O98" s="42">
        <v>0.79314420803782504</v>
      </c>
      <c r="P98" s="43">
        <v>3.8471809175674878E-4</v>
      </c>
      <c r="Q98" s="44">
        <v>3.0513692620422981E-4</v>
      </c>
      <c r="R98" s="45" t="s">
        <v>111</v>
      </c>
      <c r="S98" s="39">
        <v>111499899</v>
      </c>
      <c r="T98" s="39">
        <v>0</v>
      </c>
      <c r="U98" s="39">
        <v>0</v>
      </c>
    </row>
    <row r="99" spans="1:21" s="32" customFormat="1" ht="63.75" x14ac:dyDescent="0.25">
      <c r="A99" s="33">
        <v>51040010005</v>
      </c>
      <c r="B99" s="34" t="s">
        <v>59</v>
      </c>
      <c r="C99" s="91">
        <v>36</v>
      </c>
      <c r="D99" s="34">
        <v>13</v>
      </c>
      <c r="E99" s="34">
        <v>10</v>
      </c>
      <c r="F99" s="36" t="s">
        <v>268</v>
      </c>
      <c r="G99" s="51" t="s">
        <v>269</v>
      </c>
      <c r="H99" s="37" t="s">
        <v>62</v>
      </c>
      <c r="I99" s="38" t="s">
        <v>63</v>
      </c>
      <c r="J99" s="39">
        <v>0</v>
      </c>
      <c r="K99" s="39">
        <v>0</v>
      </c>
      <c r="L99" s="39">
        <v>160</v>
      </c>
      <c r="M99" s="40">
        <v>189</v>
      </c>
      <c r="N99" s="41">
        <v>1.1812499999999999</v>
      </c>
      <c r="O99" s="42">
        <v>1</v>
      </c>
      <c r="P99" s="43">
        <v>1.3407843036287702E-3</v>
      </c>
      <c r="Q99" s="44">
        <v>1.3407843036287702E-3</v>
      </c>
      <c r="R99" s="45" t="s">
        <v>111</v>
      </c>
      <c r="S99" s="39">
        <v>350000000</v>
      </c>
      <c r="T99" s="39">
        <v>0</v>
      </c>
      <c r="U99" s="39">
        <v>0</v>
      </c>
    </row>
    <row r="100" spans="1:21" s="32" customFormat="1" ht="76.5" x14ac:dyDescent="0.25">
      <c r="A100" s="33">
        <v>51040020001</v>
      </c>
      <c r="B100" s="34" t="s">
        <v>59</v>
      </c>
      <c r="C100" s="91">
        <v>35</v>
      </c>
      <c r="D100" s="34">
        <v>13</v>
      </c>
      <c r="E100" s="34">
        <v>8</v>
      </c>
      <c r="F100" s="36" t="s">
        <v>270</v>
      </c>
      <c r="G100" s="36" t="s">
        <v>271</v>
      </c>
      <c r="H100" s="37" t="s">
        <v>62</v>
      </c>
      <c r="I100" s="38" t="s">
        <v>63</v>
      </c>
      <c r="J100" s="39">
        <v>0</v>
      </c>
      <c r="K100" s="39">
        <v>180</v>
      </c>
      <c r="L100" s="39">
        <v>3670</v>
      </c>
      <c r="M100" s="39">
        <v>2115</v>
      </c>
      <c r="N100" s="41">
        <v>0.55444126074498568</v>
      </c>
      <c r="O100" s="42">
        <v>0.55444126074498568</v>
      </c>
      <c r="P100" s="43">
        <v>3.4326487569987115E-3</v>
      </c>
      <c r="Q100" s="44">
        <v>1.9032021045250736E-3</v>
      </c>
      <c r="R100" s="45" t="s">
        <v>111</v>
      </c>
      <c r="S100" s="39">
        <v>3976994721</v>
      </c>
      <c r="T100" s="39">
        <v>0</v>
      </c>
      <c r="U100" s="39">
        <v>0</v>
      </c>
    </row>
    <row r="101" spans="1:21" s="32" customFormat="1" ht="63.75" x14ac:dyDescent="0.25">
      <c r="A101" s="33">
        <v>51040020002</v>
      </c>
      <c r="B101" s="34" t="s">
        <v>59</v>
      </c>
      <c r="C101" s="91">
        <v>43</v>
      </c>
      <c r="D101" s="34">
        <v>4</v>
      </c>
      <c r="E101" s="34">
        <v>8</v>
      </c>
      <c r="F101" s="36" t="s">
        <v>272</v>
      </c>
      <c r="G101" s="36" t="s">
        <v>273</v>
      </c>
      <c r="H101" s="37" t="s">
        <v>62</v>
      </c>
      <c r="I101" s="38" t="s">
        <v>63</v>
      </c>
      <c r="J101" s="39">
        <v>619</v>
      </c>
      <c r="K101" s="39">
        <v>869</v>
      </c>
      <c r="L101" s="39">
        <v>959</v>
      </c>
      <c r="M101" s="39">
        <v>972</v>
      </c>
      <c r="N101" s="41">
        <v>1.1444444444444444</v>
      </c>
      <c r="O101" s="42">
        <v>1</v>
      </c>
      <c r="P101" s="43">
        <v>1.2922457336426139E-3</v>
      </c>
      <c r="Q101" s="44">
        <v>1.2922457336426139E-3</v>
      </c>
      <c r="R101" s="45" t="s">
        <v>208</v>
      </c>
      <c r="S101" s="39">
        <v>213112989</v>
      </c>
      <c r="T101" s="39">
        <v>0</v>
      </c>
      <c r="U101" s="39">
        <v>0</v>
      </c>
    </row>
    <row r="102" spans="1:21" s="32" customFormat="1" ht="76.5" x14ac:dyDescent="0.25">
      <c r="A102" s="33">
        <v>51040020003</v>
      </c>
      <c r="B102" s="34" t="s">
        <v>59</v>
      </c>
      <c r="C102" s="91">
        <v>35</v>
      </c>
      <c r="D102" s="34">
        <v>13</v>
      </c>
      <c r="E102" s="35">
        <v>8</v>
      </c>
      <c r="F102" s="36" t="s">
        <v>274</v>
      </c>
      <c r="G102" s="36" t="s">
        <v>275</v>
      </c>
      <c r="H102" s="37" t="s">
        <v>62</v>
      </c>
      <c r="I102" s="38" t="s">
        <v>63</v>
      </c>
      <c r="J102" s="39">
        <v>1</v>
      </c>
      <c r="K102" s="39">
        <v>2</v>
      </c>
      <c r="L102" s="39">
        <v>6</v>
      </c>
      <c r="M102" s="39">
        <v>6</v>
      </c>
      <c r="N102" s="41">
        <v>1</v>
      </c>
      <c r="O102" s="42">
        <v>1</v>
      </c>
      <c r="P102" s="43">
        <v>1.6230280696730103E-3</v>
      </c>
      <c r="Q102" s="44">
        <v>1.6230280696730103E-3</v>
      </c>
      <c r="R102" s="45" t="s">
        <v>111</v>
      </c>
      <c r="S102" s="39">
        <v>60648000</v>
      </c>
      <c r="T102" s="39">
        <v>0</v>
      </c>
      <c r="U102" s="39">
        <v>0</v>
      </c>
    </row>
    <row r="103" spans="1:21" s="32" customFormat="1" ht="63.75" x14ac:dyDescent="0.25">
      <c r="A103" s="33">
        <v>51040020004</v>
      </c>
      <c r="B103" s="34" t="s">
        <v>59</v>
      </c>
      <c r="C103" s="91">
        <v>35</v>
      </c>
      <c r="D103" s="34">
        <v>1</v>
      </c>
      <c r="E103" s="34">
        <v>8</v>
      </c>
      <c r="F103" s="36" t="s">
        <v>276</v>
      </c>
      <c r="G103" s="36" t="s">
        <v>277</v>
      </c>
      <c r="H103" s="37" t="s">
        <v>62</v>
      </c>
      <c r="I103" s="38" t="s">
        <v>63</v>
      </c>
      <c r="J103" s="39">
        <v>0</v>
      </c>
      <c r="K103" s="39">
        <v>0</v>
      </c>
      <c r="L103" s="39">
        <v>100</v>
      </c>
      <c r="M103" s="40">
        <v>25</v>
      </c>
      <c r="N103" s="41">
        <v>0.25</v>
      </c>
      <c r="O103" s="42">
        <v>0.25</v>
      </c>
      <c r="P103" s="43">
        <v>8.6404596391488392E-4</v>
      </c>
      <c r="Q103" s="44">
        <v>2.1601149097872098E-4</v>
      </c>
      <c r="R103" s="45" t="s">
        <v>111</v>
      </c>
      <c r="S103" s="39">
        <v>56272500</v>
      </c>
      <c r="T103" s="39">
        <v>0</v>
      </c>
      <c r="U103" s="39">
        <v>0</v>
      </c>
    </row>
    <row r="104" spans="1:21" s="32" customFormat="1" ht="63.75" x14ac:dyDescent="0.25">
      <c r="A104" s="33">
        <v>51040020005</v>
      </c>
      <c r="B104" s="34" t="s">
        <v>59</v>
      </c>
      <c r="C104" s="91">
        <v>39</v>
      </c>
      <c r="D104" s="34">
        <v>13</v>
      </c>
      <c r="E104" s="34">
        <v>8</v>
      </c>
      <c r="F104" s="36" t="s">
        <v>278</v>
      </c>
      <c r="G104" s="36" t="s">
        <v>279</v>
      </c>
      <c r="H104" s="37" t="s">
        <v>62</v>
      </c>
      <c r="I104" s="38" t="s">
        <v>63</v>
      </c>
      <c r="J104" s="39">
        <v>4</v>
      </c>
      <c r="K104" s="39">
        <v>0</v>
      </c>
      <c r="L104" s="39">
        <v>16</v>
      </c>
      <c r="M104" s="40">
        <v>12</v>
      </c>
      <c r="N104" s="41">
        <v>0.75</v>
      </c>
      <c r="O104" s="42">
        <v>0.75</v>
      </c>
      <c r="P104" s="43">
        <v>1.7319647921663591E-3</v>
      </c>
      <c r="Q104" s="44">
        <v>1.2989735941247693E-3</v>
      </c>
      <c r="R104" s="45" t="s">
        <v>111</v>
      </c>
      <c r="S104" s="39">
        <v>430907232</v>
      </c>
      <c r="T104" s="39">
        <v>0</v>
      </c>
      <c r="U104" s="39">
        <v>0</v>
      </c>
    </row>
    <row r="105" spans="1:21" s="32" customFormat="1" ht="76.5" x14ac:dyDescent="0.25">
      <c r="A105" s="33">
        <v>51040020006</v>
      </c>
      <c r="B105" s="34" t="s">
        <v>59</v>
      </c>
      <c r="C105" s="91">
        <v>35</v>
      </c>
      <c r="D105" s="34">
        <v>13</v>
      </c>
      <c r="E105" s="34">
        <v>8</v>
      </c>
      <c r="F105" s="36" t="s">
        <v>280</v>
      </c>
      <c r="G105" s="36" t="s">
        <v>281</v>
      </c>
      <c r="H105" s="37" t="s">
        <v>62</v>
      </c>
      <c r="I105" s="38" t="s">
        <v>63</v>
      </c>
      <c r="J105" s="39">
        <v>1000</v>
      </c>
      <c r="K105" s="39">
        <v>0</v>
      </c>
      <c r="L105" s="39">
        <v>1400</v>
      </c>
      <c r="M105" s="40">
        <v>0</v>
      </c>
      <c r="N105" s="41">
        <v>0</v>
      </c>
      <c r="O105" s="42">
        <v>0</v>
      </c>
      <c r="P105" s="43">
        <v>9.8648805947942268E-4</v>
      </c>
      <c r="Q105" s="44">
        <v>0</v>
      </c>
      <c r="R105" s="45" t="s">
        <v>111</v>
      </c>
      <c r="S105" s="39">
        <v>0</v>
      </c>
      <c r="T105" s="39">
        <v>0</v>
      </c>
      <c r="U105" s="39">
        <v>0</v>
      </c>
    </row>
    <row r="106" spans="1:21" s="32" customFormat="1" ht="51" x14ac:dyDescent="0.25">
      <c r="A106" s="33">
        <v>51040020007</v>
      </c>
      <c r="B106" s="34" t="s">
        <v>59</v>
      </c>
      <c r="C106" s="91">
        <v>36</v>
      </c>
      <c r="D106" s="34">
        <v>13</v>
      </c>
      <c r="E106" s="34">
        <v>8</v>
      </c>
      <c r="F106" s="36" t="s">
        <v>282</v>
      </c>
      <c r="G106" s="51" t="s">
        <v>283</v>
      </c>
      <c r="H106" s="37" t="s">
        <v>62</v>
      </c>
      <c r="I106" s="38" t="s">
        <v>63</v>
      </c>
      <c r="J106" s="39">
        <v>0</v>
      </c>
      <c r="K106" s="39">
        <v>0</v>
      </c>
      <c r="L106" s="39">
        <v>0</v>
      </c>
      <c r="M106" s="40">
        <v>0</v>
      </c>
      <c r="N106" s="41">
        <v>0</v>
      </c>
      <c r="O106" s="42" t="s">
        <v>1528</v>
      </c>
      <c r="P106" s="43">
        <v>0</v>
      </c>
      <c r="Q106" s="44">
        <v>0</v>
      </c>
      <c r="R106" s="45" t="s">
        <v>111</v>
      </c>
      <c r="S106" s="39">
        <v>0</v>
      </c>
      <c r="T106" s="39">
        <v>0</v>
      </c>
      <c r="U106" s="39">
        <v>0</v>
      </c>
    </row>
    <row r="107" spans="1:21" s="32" customFormat="1" ht="51" x14ac:dyDescent="0.25">
      <c r="A107" s="33">
        <v>51050010001</v>
      </c>
      <c r="B107" s="34" t="s">
        <v>59</v>
      </c>
      <c r="C107" s="91">
        <v>35</v>
      </c>
      <c r="D107" s="34">
        <v>13</v>
      </c>
      <c r="E107" s="34">
        <v>8</v>
      </c>
      <c r="F107" s="36" t="s">
        <v>284</v>
      </c>
      <c r="G107" s="36" t="s">
        <v>285</v>
      </c>
      <c r="H107" s="37" t="s">
        <v>62</v>
      </c>
      <c r="I107" s="38" t="s">
        <v>63</v>
      </c>
      <c r="J107" s="39">
        <v>0</v>
      </c>
      <c r="K107" s="39">
        <v>0</v>
      </c>
      <c r="L107" s="39">
        <v>0</v>
      </c>
      <c r="M107" s="40">
        <v>0</v>
      </c>
      <c r="N107" s="41">
        <v>0</v>
      </c>
      <c r="O107" s="42" t="s">
        <v>1528</v>
      </c>
      <c r="P107" s="43">
        <v>0</v>
      </c>
      <c r="Q107" s="44">
        <v>0</v>
      </c>
      <c r="R107" s="45" t="s">
        <v>111</v>
      </c>
      <c r="S107" s="39">
        <v>0</v>
      </c>
      <c r="T107" s="39">
        <v>0</v>
      </c>
      <c r="U107" s="39">
        <v>0</v>
      </c>
    </row>
    <row r="108" spans="1:21" s="32" customFormat="1" ht="38.25" x14ac:dyDescent="0.25">
      <c r="A108" s="33">
        <v>51050010002</v>
      </c>
      <c r="B108" s="34" t="s">
        <v>59</v>
      </c>
      <c r="C108" s="94">
        <v>35</v>
      </c>
      <c r="D108" s="34">
        <v>13</v>
      </c>
      <c r="E108" s="34">
        <v>8</v>
      </c>
      <c r="F108" s="36" t="s">
        <v>286</v>
      </c>
      <c r="G108" s="36" t="s">
        <v>287</v>
      </c>
      <c r="H108" s="37" t="s">
        <v>62</v>
      </c>
      <c r="I108" s="38" t="s">
        <v>63</v>
      </c>
      <c r="J108" s="39">
        <v>0</v>
      </c>
      <c r="K108" s="39">
        <v>0</v>
      </c>
      <c r="L108" s="39">
        <v>0</v>
      </c>
      <c r="M108" s="40">
        <v>0</v>
      </c>
      <c r="N108" s="41">
        <v>0</v>
      </c>
      <c r="O108" s="42" t="s">
        <v>1528</v>
      </c>
      <c r="P108" s="43">
        <v>0</v>
      </c>
      <c r="Q108" s="44">
        <v>0</v>
      </c>
      <c r="R108" s="45" t="s">
        <v>111</v>
      </c>
      <c r="S108" s="39">
        <v>0</v>
      </c>
      <c r="T108" s="39">
        <v>0</v>
      </c>
      <c r="U108" s="39">
        <v>0</v>
      </c>
    </row>
    <row r="109" spans="1:21" s="32" customFormat="1" ht="51" x14ac:dyDescent="0.25">
      <c r="A109" s="33">
        <v>51050010003</v>
      </c>
      <c r="B109" s="34" t="s">
        <v>59</v>
      </c>
      <c r="C109" s="91">
        <v>35</v>
      </c>
      <c r="D109" s="49">
        <v>13</v>
      </c>
      <c r="E109" s="34">
        <v>8</v>
      </c>
      <c r="F109" s="36" t="s">
        <v>288</v>
      </c>
      <c r="G109" s="36" t="s">
        <v>289</v>
      </c>
      <c r="H109" s="37" t="s">
        <v>62</v>
      </c>
      <c r="I109" s="38" t="s">
        <v>63</v>
      </c>
      <c r="J109" s="39">
        <v>0</v>
      </c>
      <c r="K109" s="39">
        <v>0</v>
      </c>
      <c r="L109" s="39">
        <v>0</v>
      </c>
      <c r="M109" s="40">
        <v>0</v>
      </c>
      <c r="N109" s="41">
        <v>0</v>
      </c>
      <c r="O109" s="42" t="s">
        <v>1528</v>
      </c>
      <c r="P109" s="43">
        <v>0</v>
      </c>
      <c r="Q109" s="44">
        <v>0</v>
      </c>
      <c r="R109" s="45" t="s">
        <v>111</v>
      </c>
      <c r="S109" s="39">
        <v>0</v>
      </c>
      <c r="T109" s="39">
        <v>0</v>
      </c>
      <c r="U109" s="39">
        <v>0</v>
      </c>
    </row>
    <row r="110" spans="1:21" s="32" customFormat="1" ht="102" x14ac:dyDescent="0.25">
      <c r="A110" s="33">
        <v>51050010004</v>
      </c>
      <c r="B110" s="34" t="s">
        <v>59</v>
      </c>
      <c r="C110" s="91">
        <v>35</v>
      </c>
      <c r="D110" s="34">
        <v>16</v>
      </c>
      <c r="E110" s="35">
        <v>8</v>
      </c>
      <c r="F110" s="36" t="s">
        <v>290</v>
      </c>
      <c r="G110" s="36" t="s">
        <v>291</v>
      </c>
      <c r="H110" s="37" t="s">
        <v>62</v>
      </c>
      <c r="I110" s="38" t="s">
        <v>63</v>
      </c>
      <c r="J110" s="39">
        <v>0</v>
      </c>
      <c r="K110" s="39">
        <v>0</v>
      </c>
      <c r="L110" s="39">
        <v>50</v>
      </c>
      <c r="M110" s="40">
        <v>50</v>
      </c>
      <c r="N110" s="41">
        <v>1</v>
      </c>
      <c r="O110" s="42">
        <v>1</v>
      </c>
      <c r="P110" s="43">
        <v>6.0003801482625004E-4</v>
      </c>
      <c r="Q110" s="44">
        <v>6.0003801482625004E-4</v>
      </c>
      <c r="R110" s="45" t="s">
        <v>111</v>
      </c>
      <c r="S110" s="39">
        <v>100000000</v>
      </c>
      <c r="T110" s="39">
        <v>0</v>
      </c>
      <c r="U110" s="39">
        <v>0</v>
      </c>
    </row>
    <row r="111" spans="1:21" s="32" customFormat="1" ht="76.5" x14ac:dyDescent="0.25">
      <c r="A111" s="33">
        <v>51050010005</v>
      </c>
      <c r="B111" s="34" t="s">
        <v>59</v>
      </c>
      <c r="C111" s="91">
        <v>35</v>
      </c>
      <c r="D111" s="34">
        <v>13</v>
      </c>
      <c r="E111" s="35">
        <v>8</v>
      </c>
      <c r="F111" s="36" t="s">
        <v>292</v>
      </c>
      <c r="G111" s="36" t="s">
        <v>293</v>
      </c>
      <c r="H111" s="37" t="s">
        <v>62</v>
      </c>
      <c r="I111" s="38" t="s">
        <v>63</v>
      </c>
      <c r="J111" s="39">
        <v>0</v>
      </c>
      <c r="K111" s="39">
        <v>0</v>
      </c>
      <c r="L111" s="39">
        <v>40</v>
      </c>
      <c r="M111" s="40">
        <v>46</v>
      </c>
      <c r="N111" s="41">
        <v>1.1499999999999999</v>
      </c>
      <c r="O111" s="42">
        <v>1</v>
      </c>
      <c r="P111" s="43">
        <v>1.5240192867900001E-3</v>
      </c>
      <c r="Q111" s="44">
        <v>1.5240192867900001E-3</v>
      </c>
      <c r="R111" s="45" t="s">
        <v>111</v>
      </c>
      <c r="S111" s="39">
        <v>250000000</v>
      </c>
      <c r="T111" s="39">
        <v>0</v>
      </c>
      <c r="U111" s="39">
        <v>0</v>
      </c>
    </row>
    <row r="112" spans="1:21" s="32" customFormat="1" ht="51" x14ac:dyDescent="0.25">
      <c r="A112" s="33">
        <v>51050010006</v>
      </c>
      <c r="B112" s="34" t="s">
        <v>59</v>
      </c>
      <c r="C112" s="91">
        <v>36</v>
      </c>
      <c r="D112" s="34">
        <v>16</v>
      </c>
      <c r="E112" s="35">
        <v>8</v>
      </c>
      <c r="F112" s="36" t="s">
        <v>294</v>
      </c>
      <c r="G112" s="36" t="s">
        <v>295</v>
      </c>
      <c r="H112" s="37" t="s">
        <v>62</v>
      </c>
      <c r="I112" s="38" t="s">
        <v>63</v>
      </c>
      <c r="J112" s="39">
        <v>0</v>
      </c>
      <c r="K112" s="39">
        <v>0</v>
      </c>
      <c r="L112" s="39">
        <v>500</v>
      </c>
      <c r="M112" s="40">
        <v>0</v>
      </c>
      <c r="N112" s="41">
        <v>0</v>
      </c>
      <c r="O112" s="42">
        <v>0</v>
      </c>
      <c r="P112" s="43">
        <v>1.8397153646746876E-3</v>
      </c>
      <c r="Q112" s="44">
        <v>0</v>
      </c>
      <c r="R112" s="45" t="s">
        <v>111</v>
      </c>
      <c r="S112" s="39">
        <v>34694000</v>
      </c>
      <c r="T112" s="39">
        <v>0</v>
      </c>
      <c r="U112" s="39">
        <v>0</v>
      </c>
    </row>
    <row r="113" spans="1:21" s="32" customFormat="1" ht="38.25" x14ac:dyDescent="0.25">
      <c r="A113" s="33">
        <v>51050010007</v>
      </c>
      <c r="B113" s="34" t="s">
        <v>59</v>
      </c>
      <c r="C113" s="91">
        <v>36</v>
      </c>
      <c r="D113" s="34">
        <v>13</v>
      </c>
      <c r="E113" s="35">
        <v>8</v>
      </c>
      <c r="F113" s="36" t="s">
        <v>296</v>
      </c>
      <c r="G113" s="36" t="s">
        <v>297</v>
      </c>
      <c r="H113" s="37" t="s">
        <v>62</v>
      </c>
      <c r="I113" s="38" t="s">
        <v>63</v>
      </c>
      <c r="J113" s="39">
        <v>0</v>
      </c>
      <c r="K113" s="39">
        <v>0</v>
      </c>
      <c r="L113" s="39">
        <v>1</v>
      </c>
      <c r="M113" s="40">
        <v>1</v>
      </c>
      <c r="N113" s="41">
        <v>1</v>
      </c>
      <c r="O113" s="42">
        <v>1</v>
      </c>
      <c r="P113" s="43">
        <v>7.9299228977718766E-4</v>
      </c>
      <c r="Q113" s="44">
        <v>7.9299228977718766E-4</v>
      </c>
      <c r="R113" s="45" t="s">
        <v>111</v>
      </c>
      <c r="S113" s="39">
        <v>59425000</v>
      </c>
      <c r="T113" s="39">
        <v>0</v>
      </c>
      <c r="U113" s="39">
        <v>0</v>
      </c>
    </row>
    <row r="114" spans="1:21" s="32" customFormat="1" ht="51" x14ac:dyDescent="0.25">
      <c r="A114" s="33">
        <v>51050010008</v>
      </c>
      <c r="B114" s="34" t="s">
        <v>59</v>
      </c>
      <c r="C114" s="91">
        <v>36</v>
      </c>
      <c r="D114" s="34">
        <v>13</v>
      </c>
      <c r="E114" s="35">
        <v>8</v>
      </c>
      <c r="F114" s="36" t="s">
        <v>298</v>
      </c>
      <c r="G114" s="36" t="s">
        <v>299</v>
      </c>
      <c r="H114" s="37" t="s">
        <v>62</v>
      </c>
      <c r="I114" s="38" t="s">
        <v>63</v>
      </c>
      <c r="J114" s="39">
        <v>0</v>
      </c>
      <c r="K114" s="39">
        <v>555</v>
      </c>
      <c r="L114" s="39">
        <v>1971</v>
      </c>
      <c r="M114" s="40">
        <v>818</v>
      </c>
      <c r="N114" s="41">
        <v>0.18573446327683615</v>
      </c>
      <c r="O114" s="42">
        <v>0.18573446327683615</v>
      </c>
      <c r="P114" s="43">
        <v>2.673126262681875E-3</v>
      </c>
      <c r="Q114" s="44">
        <v>4.9649167167043298E-4</v>
      </c>
      <c r="R114" s="45" t="s">
        <v>111</v>
      </c>
      <c r="S114" s="39">
        <v>2915787000</v>
      </c>
      <c r="T114" s="39">
        <v>0</v>
      </c>
      <c r="U114" s="39">
        <v>0</v>
      </c>
    </row>
    <row r="115" spans="1:21" s="32" customFormat="1" ht="63.75" x14ac:dyDescent="0.25">
      <c r="A115" s="33">
        <v>51050010009</v>
      </c>
      <c r="B115" s="34" t="s">
        <v>59</v>
      </c>
      <c r="C115" s="91">
        <v>35</v>
      </c>
      <c r="D115" s="34">
        <v>13</v>
      </c>
      <c r="E115" s="35">
        <v>8</v>
      </c>
      <c r="F115" s="36" t="s">
        <v>300</v>
      </c>
      <c r="G115" s="36" t="s">
        <v>301</v>
      </c>
      <c r="H115" s="37" t="s">
        <v>62</v>
      </c>
      <c r="I115" s="38" t="s">
        <v>63</v>
      </c>
      <c r="J115" s="39">
        <v>0</v>
      </c>
      <c r="K115" s="39">
        <v>0</v>
      </c>
      <c r="L115" s="39">
        <v>0</v>
      </c>
      <c r="M115" s="40">
        <v>0</v>
      </c>
      <c r="N115" s="41">
        <v>0</v>
      </c>
      <c r="O115" s="42" t="s">
        <v>1528</v>
      </c>
      <c r="P115" s="43">
        <v>0</v>
      </c>
      <c r="Q115" s="44">
        <v>0</v>
      </c>
      <c r="R115" s="45" t="s">
        <v>111</v>
      </c>
      <c r="S115" s="39">
        <v>0</v>
      </c>
      <c r="T115" s="39">
        <v>0</v>
      </c>
      <c r="U115" s="39">
        <v>0</v>
      </c>
    </row>
    <row r="116" spans="1:21" s="32" customFormat="1" ht="63.75" x14ac:dyDescent="0.25">
      <c r="A116" s="33">
        <v>51050020001</v>
      </c>
      <c r="B116" s="34" t="s">
        <v>59</v>
      </c>
      <c r="C116" s="91">
        <v>17</v>
      </c>
      <c r="D116" s="34">
        <v>13</v>
      </c>
      <c r="E116" s="35">
        <v>2</v>
      </c>
      <c r="F116" s="36" t="s">
        <v>302</v>
      </c>
      <c r="G116" s="36" t="s">
        <v>303</v>
      </c>
      <c r="H116" s="37" t="s">
        <v>62</v>
      </c>
      <c r="I116" s="38" t="s">
        <v>63</v>
      </c>
      <c r="J116" s="39">
        <v>0</v>
      </c>
      <c r="K116" s="39">
        <v>0</v>
      </c>
      <c r="L116" s="39">
        <v>7</v>
      </c>
      <c r="M116" s="40">
        <v>7</v>
      </c>
      <c r="N116" s="41">
        <v>1</v>
      </c>
      <c r="O116" s="42">
        <v>1</v>
      </c>
      <c r="P116" s="43">
        <v>7.9774686178960517E-4</v>
      </c>
      <c r="Q116" s="44">
        <v>7.9774686178960517E-4</v>
      </c>
      <c r="R116" s="45" t="s">
        <v>111</v>
      </c>
      <c r="S116" s="39">
        <v>139892000</v>
      </c>
      <c r="T116" s="39">
        <v>0</v>
      </c>
      <c r="U116" s="39">
        <v>0</v>
      </c>
    </row>
    <row r="117" spans="1:21" s="32" customFormat="1" ht="38.25" x14ac:dyDescent="0.25">
      <c r="A117" s="33">
        <v>51050020002</v>
      </c>
      <c r="B117" s="34" t="s">
        <v>59</v>
      </c>
      <c r="C117" s="91">
        <v>17</v>
      </c>
      <c r="D117" s="34">
        <v>13</v>
      </c>
      <c r="E117" s="35">
        <v>2</v>
      </c>
      <c r="F117" s="36" t="s">
        <v>304</v>
      </c>
      <c r="G117" s="36" t="s">
        <v>305</v>
      </c>
      <c r="H117" s="37" t="s">
        <v>62</v>
      </c>
      <c r="I117" s="38" t="s">
        <v>63</v>
      </c>
      <c r="J117" s="39">
        <v>15</v>
      </c>
      <c r="K117" s="39">
        <v>24</v>
      </c>
      <c r="L117" s="39">
        <v>30</v>
      </c>
      <c r="M117" s="40">
        <v>30</v>
      </c>
      <c r="N117" s="41">
        <v>1</v>
      </c>
      <c r="O117" s="42">
        <v>1</v>
      </c>
      <c r="P117" s="43">
        <v>5.5397612773359689E-4</v>
      </c>
      <c r="Q117" s="44">
        <v>5.5397612773359689E-4</v>
      </c>
      <c r="R117" s="45" t="s">
        <v>111</v>
      </c>
      <c r="S117" s="39">
        <v>177760000</v>
      </c>
      <c r="T117" s="39">
        <v>0</v>
      </c>
      <c r="U117" s="39">
        <v>0</v>
      </c>
    </row>
    <row r="118" spans="1:21" s="32" customFormat="1" ht="51" x14ac:dyDescent="0.25">
      <c r="A118" s="33">
        <v>51050020003</v>
      </c>
      <c r="B118" s="34" t="s">
        <v>59</v>
      </c>
      <c r="C118" s="91">
        <v>35</v>
      </c>
      <c r="D118" s="34">
        <v>13</v>
      </c>
      <c r="E118" s="35">
        <v>2</v>
      </c>
      <c r="F118" s="36" t="s">
        <v>306</v>
      </c>
      <c r="G118" s="36" t="s">
        <v>307</v>
      </c>
      <c r="H118" s="37" t="s">
        <v>62</v>
      </c>
      <c r="I118" s="38" t="s">
        <v>75</v>
      </c>
      <c r="J118" s="39">
        <v>0</v>
      </c>
      <c r="K118" s="39">
        <v>20</v>
      </c>
      <c r="L118" s="39">
        <v>45</v>
      </c>
      <c r="M118" s="40">
        <v>40</v>
      </c>
      <c r="N118" s="41">
        <v>0.8</v>
      </c>
      <c r="O118" s="42">
        <v>0.8</v>
      </c>
      <c r="P118" s="43">
        <v>9.1302858383024942E-4</v>
      </c>
      <c r="Q118" s="44">
        <v>7.3042286706419962E-4</v>
      </c>
      <c r="R118" s="45" t="s">
        <v>111</v>
      </c>
      <c r="S118" s="39">
        <v>200000000</v>
      </c>
      <c r="T118" s="39">
        <v>0</v>
      </c>
      <c r="U118" s="39">
        <v>0</v>
      </c>
    </row>
    <row r="119" spans="1:21" s="32" customFormat="1" ht="76.5" x14ac:dyDescent="0.25">
      <c r="A119" s="33">
        <v>51050020004</v>
      </c>
      <c r="B119" s="34" t="s">
        <v>59</v>
      </c>
      <c r="C119" s="91">
        <v>45</v>
      </c>
      <c r="D119" s="34">
        <v>17</v>
      </c>
      <c r="E119" s="35">
        <v>2</v>
      </c>
      <c r="F119" s="36" t="s">
        <v>308</v>
      </c>
      <c r="G119" s="36" t="s">
        <v>309</v>
      </c>
      <c r="H119" s="37" t="s">
        <v>62</v>
      </c>
      <c r="I119" s="38" t="s">
        <v>63</v>
      </c>
      <c r="J119" s="39">
        <v>0</v>
      </c>
      <c r="K119" s="39">
        <v>0</v>
      </c>
      <c r="L119" s="39">
        <v>1</v>
      </c>
      <c r="M119" s="40">
        <v>0</v>
      </c>
      <c r="N119" s="41">
        <v>0</v>
      </c>
      <c r="O119" s="42">
        <v>0</v>
      </c>
      <c r="P119" s="43">
        <v>1.3828497181570891E-3</v>
      </c>
      <c r="Q119" s="44">
        <v>0</v>
      </c>
      <c r="R119" s="45" t="s">
        <v>310</v>
      </c>
      <c r="S119" s="39">
        <v>0</v>
      </c>
      <c r="T119" s="39">
        <v>0</v>
      </c>
      <c r="U119" s="39">
        <v>0</v>
      </c>
    </row>
    <row r="120" spans="1:21" s="32" customFormat="1" ht="76.5" x14ac:dyDescent="0.25">
      <c r="A120" s="33">
        <v>51050020005</v>
      </c>
      <c r="B120" s="34" t="s">
        <v>59</v>
      </c>
      <c r="C120" s="91">
        <v>45</v>
      </c>
      <c r="D120" s="34">
        <v>17</v>
      </c>
      <c r="E120" s="35">
        <v>2</v>
      </c>
      <c r="F120" s="36" t="s">
        <v>311</v>
      </c>
      <c r="G120" s="36" t="s">
        <v>312</v>
      </c>
      <c r="H120" s="37" t="s">
        <v>62</v>
      </c>
      <c r="I120" s="38" t="s">
        <v>63</v>
      </c>
      <c r="J120" s="39">
        <v>3</v>
      </c>
      <c r="K120" s="39">
        <v>0</v>
      </c>
      <c r="L120" s="39">
        <v>0</v>
      </c>
      <c r="M120" s="40">
        <v>0</v>
      </c>
      <c r="N120" s="41">
        <v>0</v>
      </c>
      <c r="O120" s="42" t="s">
        <v>1528</v>
      </c>
      <c r="P120" s="43">
        <v>0</v>
      </c>
      <c r="Q120" s="44">
        <v>0</v>
      </c>
      <c r="R120" s="45" t="s">
        <v>310</v>
      </c>
      <c r="S120" s="39">
        <v>0</v>
      </c>
      <c r="T120" s="39">
        <v>0</v>
      </c>
      <c r="U120" s="39">
        <v>0</v>
      </c>
    </row>
    <row r="121" spans="1:21" s="32" customFormat="1" ht="76.5" x14ac:dyDescent="0.25">
      <c r="A121" s="33">
        <v>51050020006</v>
      </c>
      <c r="B121" s="34" t="s">
        <v>59</v>
      </c>
      <c r="C121" s="91">
        <v>17</v>
      </c>
      <c r="D121" s="34">
        <v>13</v>
      </c>
      <c r="E121" s="35">
        <v>2</v>
      </c>
      <c r="F121" s="36" t="s">
        <v>313</v>
      </c>
      <c r="G121" s="36" t="s">
        <v>314</v>
      </c>
      <c r="H121" s="37" t="s">
        <v>62</v>
      </c>
      <c r="I121" s="38" t="s">
        <v>63</v>
      </c>
      <c r="J121" s="39">
        <v>0</v>
      </c>
      <c r="K121" s="39">
        <v>0</v>
      </c>
      <c r="L121" s="39">
        <v>0.33</v>
      </c>
      <c r="M121" s="40">
        <v>0</v>
      </c>
      <c r="N121" s="41">
        <v>0</v>
      </c>
      <c r="O121" s="42">
        <v>0</v>
      </c>
      <c r="P121" s="43">
        <v>1.8685992424031892E-3</v>
      </c>
      <c r="Q121" s="44">
        <v>0</v>
      </c>
      <c r="R121" s="45" t="s">
        <v>111</v>
      </c>
      <c r="S121" s="39">
        <v>25270000</v>
      </c>
      <c r="T121" s="39">
        <v>0</v>
      </c>
      <c r="U121" s="39">
        <v>0</v>
      </c>
    </row>
    <row r="122" spans="1:21" s="32" customFormat="1" ht="63.75" x14ac:dyDescent="0.25">
      <c r="A122" s="33">
        <v>51050020007</v>
      </c>
      <c r="B122" s="34" t="s">
        <v>59</v>
      </c>
      <c r="C122" s="92">
        <v>35</v>
      </c>
      <c r="D122" s="34">
        <v>13</v>
      </c>
      <c r="E122" s="35">
        <v>5</v>
      </c>
      <c r="F122" s="36" t="s">
        <v>315</v>
      </c>
      <c r="G122" s="36" t="s">
        <v>316</v>
      </c>
      <c r="H122" s="37" t="s">
        <v>62</v>
      </c>
      <c r="I122" s="38" t="s">
        <v>63</v>
      </c>
      <c r="J122" s="39">
        <v>0</v>
      </c>
      <c r="K122" s="39">
        <v>0</v>
      </c>
      <c r="L122" s="39">
        <v>0</v>
      </c>
      <c r="M122" s="40">
        <v>0</v>
      </c>
      <c r="N122" s="41">
        <v>0</v>
      </c>
      <c r="O122" s="42" t="s">
        <v>1528</v>
      </c>
      <c r="P122" s="43">
        <v>0</v>
      </c>
      <c r="Q122" s="44">
        <v>0</v>
      </c>
      <c r="R122" s="45" t="s">
        <v>111</v>
      </c>
      <c r="S122" s="39">
        <v>0</v>
      </c>
      <c r="T122" s="39">
        <v>0</v>
      </c>
      <c r="U122" s="39">
        <v>0</v>
      </c>
    </row>
    <row r="123" spans="1:21" s="32" customFormat="1" ht="140.25" x14ac:dyDescent="0.25">
      <c r="A123" s="33">
        <v>51050020008</v>
      </c>
      <c r="B123" s="34" t="s">
        <v>59</v>
      </c>
      <c r="C123" s="91">
        <v>17</v>
      </c>
      <c r="D123" s="34">
        <v>8</v>
      </c>
      <c r="E123" s="35">
        <v>2</v>
      </c>
      <c r="F123" s="36" t="s">
        <v>317</v>
      </c>
      <c r="G123" s="36" t="s">
        <v>318</v>
      </c>
      <c r="H123" s="37" t="s">
        <v>82</v>
      </c>
      <c r="I123" s="38" t="s">
        <v>63</v>
      </c>
      <c r="J123" s="54">
        <v>1658</v>
      </c>
      <c r="K123" s="54">
        <v>75</v>
      </c>
      <c r="L123" s="39">
        <v>1000</v>
      </c>
      <c r="M123" s="39">
        <v>175</v>
      </c>
      <c r="N123" s="41">
        <v>0.17499999999999999</v>
      </c>
      <c r="O123" s="42">
        <v>0.17499999999999999</v>
      </c>
      <c r="P123" s="43">
        <v>1.1206285991112715E-3</v>
      </c>
      <c r="Q123" s="44">
        <v>1.961100048444725E-4</v>
      </c>
      <c r="R123" s="45" t="s">
        <v>161</v>
      </c>
      <c r="S123" s="39">
        <v>194685938</v>
      </c>
      <c r="T123" s="39">
        <v>0</v>
      </c>
      <c r="U123" s="39">
        <v>0</v>
      </c>
    </row>
    <row r="124" spans="1:21" s="32" customFormat="1" ht="51" x14ac:dyDescent="0.25">
      <c r="A124" s="33">
        <v>51050020009</v>
      </c>
      <c r="B124" s="34" t="s">
        <v>59</v>
      </c>
      <c r="C124" s="94">
        <v>17</v>
      </c>
      <c r="D124" s="34">
        <v>13</v>
      </c>
      <c r="E124" s="35">
        <v>2</v>
      </c>
      <c r="F124" s="36" t="s">
        <v>319</v>
      </c>
      <c r="G124" s="36" t="s">
        <v>320</v>
      </c>
      <c r="H124" s="37" t="s">
        <v>62</v>
      </c>
      <c r="I124" s="38" t="s">
        <v>63</v>
      </c>
      <c r="J124" s="39">
        <v>0</v>
      </c>
      <c r="K124" s="39">
        <v>0</v>
      </c>
      <c r="L124" s="39">
        <v>0</v>
      </c>
      <c r="M124" s="40">
        <v>0</v>
      </c>
      <c r="N124" s="41">
        <v>0</v>
      </c>
      <c r="O124" s="42" t="s">
        <v>1528</v>
      </c>
      <c r="P124" s="43">
        <v>0</v>
      </c>
      <c r="Q124" s="44">
        <v>0</v>
      </c>
      <c r="R124" s="45" t="s">
        <v>111</v>
      </c>
      <c r="S124" s="39">
        <v>0</v>
      </c>
      <c r="T124" s="39">
        <v>0</v>
      </c>
      <c r="U124" s="39">
        <v>0</v>
      </c>
    </row>
    <row r="125" spans="1:21" s="32" customFormat="1" ht="51" customHeight="1" x14ac:dyDescent="0.25">
      <c r="A125" s="33">
        <v>51050030001</v>
      </c>
      <c r="B125" s="34" t="s">
        <v>59</v>
      </c>
      <c r="C125" s="91">
        <v>35</v>
      </c>
      <c r="D125" s="34">
        <v>18</v>
      </c>
      <c r="E125" s="35">
        <v>11</v>
      </c>
      <c r="F125" s="36" t="s">
        <v>321</v>
      </c>
      <c r="G125" s="36" t="s">
        <v>322</v>
      </c>
      <c r="H125" s="37" t="s">
        <v>62</v>
      </c>
      <c r="I125" s="38" t="s">
        <v>63</v>
      </c>
      <c r="J125" s="39">
        <v>0</v>
      </c>
      <c r="K125" s="39">
        <v>100</v>
      </c>
      <c r="L125" s="39">
        <v>300</v>
      </c>
      <c r="M125" s="40">
        <v>236</v>
      </c>
      <c r="N125" s="41">
        <v>0.68</v>
      </c>
      <c r="O125" s="42">
        <v>0.68</v>
      </c>
      <c r="P125" s="43">
        <v>1.6925821907029721E-3</v>
      </c>
      <c r="Q125" s="44">
        <v>1.1509558896780211E-3</v>
      </c>
      <c r="R125" s="45" t="s">
        <v>323</v>
      </c>
      <c r="S125" s="39">
        <v>1154355916</v>
      </c>
      <c r="T125" s="39">
        <v>0</v>
      </c>
      <c r="U125" s="39">
        <v>0</v>
      </c>
    </row>
    <row r="126" spans="1:21" s="32" customFormat="1" ht="51" x14ac:dyDescent="0.25">
      <c r="A126" s="33">
        <v>51050030002</v>
      </c>
      <c r="B126" s="34" t="s">
        <v>59</v>
      </c>
      <c r="C126" s="91">
        <v>45</v>
      </c>
      <c r="D126" s="34">
        <v>18</v>
      </c>
      <c r="E126" s="35">
        <v>11</v>
      </c>
      <c r="F126" s="36" t="s">
        <v>324</v>
      </c>
      <c r="G126" s="36" t="s">
        <v>325</v>
      </c>
      <c r="H126" s="37" t="s">
        <v>82</v>
      </c>
      <c r="I126" s="38" t="s">
        <v>63</v>
      </c>
      <c r="J126" s="39">
        <v>0</v>
      </c>
      <c r="K126" s="39">
        <v>0</v>
      </c>
      <c r="L126" s="39">
        <v>413</v>
      </c>
      <c r="M126" s="40">
        <v>0</v>
      </c>
      <c r="N126" s="41">
        <v>0</v>
      </c>
      <c r="O126" s="42">
        <v>0</v>
      </c>
      <c r="P126" s="43">
        <v>1.2084349598727999E-3</v>
      </c>
      <c r="Q126" s="44">
        <v>0</v>
      </c>
      <c r="R126" s="45" t="s">
        <v>323</v>
      </c>
      <c r="S126" s="39">
        <v>74700500</v>
      </c>
      <c r="T126" s="39">
        <v>0</v>
      </c>
      <c r="U126" s="39">
        <v>0</v>
      </c>
    </row>
    <row r="127" spans="1:21" s="32" customFormat="1" ht="89.25" x14ac:dyDescent="0.25">
      <c r="A127" s="33">
        <v>51050030003</v>
      </c>
      <c r="B127" s="34" t="s">
        <v>59</v>
      </c>
      <c r="C127" s="91">
        <v>19</v>
      </c>
      <c r="D127" s="34">
        <v>18</v>
      </c>
      <c r="E127" s="35">
        <v>11</v>
      </c>
      <c r="F127" s="36" t="s">
        <v>326</v>
      </c>
      <c r="G127" s="36" t="s">
        <v>327</v>
      </c>
      <c r="H127" s="37" t="s">
        <v>62</v>
      </c>
      <c r="I127" s="38" t="s">
        <v>63</v>
      </c>
      <c r="J127" s="39">
        <v>0</v>
      </c>
      <c r="K127" s="39">
        <v>243</v>
      </c>
      <c r="L127" s="39">
        <v>1621</v>
      </c>
      <c r="M127" s="39">
        <v>1592</v>
      </c>
      <c r="N127" s="41">
        <v>0.97895500725689399</v>
      </c>
      <c r="O127" s="42">
        <v>0.97895500725689399</v>
      </c>
      <c r="P127" s="43">
        <v>1.0441199976492287E-3</v>
      </c>
      <c r="Q127" s="44">
        <v>1.0221464998757689E-3</v>
      </c>
      <c r="R127" s="45" t="s">
        <v>323</v>
      </c>
      <c r="S127" s="39">
        <v>569147437</v>
      </c>
      <c r="T127" s="39">
        <v>0</v>
      </c>
      <c r="U127" s="39">
        <v>0</v>
      </c>
    </row>
    <row r="128" spans="1:21" s="32" customFormat="1" ht="51" x14ac:dyDescent="0.25">
      <c r="A128" s="33">
        <v>52010010001</v>
      </c>
      <c r="B128" s="34" t="s">
        <v>328</v>
      </c>
      <c r="C128" s="91">
        <v>45</v>
      </c>
      <c r="D128" s="34">
        <v>16</v>
      </c>
      <c r="E128" s="35">
        <v>16</v>
      </c>
      <c r="F128" s="36" t="s">
        <v>329</v>
      </c>
      <c r="G128" s="36" t="s">
        <v>330</v>
      </c>
      <c r="H128" s="37" t="s">
        <v>62</v>
      </c>
      <c r="I128" s="38" t="s">
        <v>63</v>
      </c>
      <c r="J128" s="40">
        <v>0</v>
      </c>
      <c r="K128" s="40">
        <v>0.3</v>
      </c>
      <c r="L128" s="40">
        <v>0.7</v>
      </c>
      <c r="M128" s="40">
        <v>0.3</v>
      </c>
      <c r="N128" s="41">
        <v>0</v>
      </c>
      <c r="O128" s="42">
        <v>0</v>
      </c>
      <c r="P128" s="43">
        <v>6.8160336442254848E-4</v>
      </c>
      <c r="Q128" s="44">
        <v>0</v>
      </c>
      <c r="R128" s="45" t="s">
        <v>331</v>
      </c>
      <c r="S128" s="39">
        <v>190541767</v>
      </c>
      <c r="T128" s="39">
        <v>0</v>
      </c>
      <c r="U128" s="39">
        <v>0</v>
      </c>
    </row>
    <row r="129" spans="1:21" s="32" customFormat="1" ht="102" x14ac:dyDescent="0.25">
      <c r="A129" s="33">
        <v>52010010002</v>
      </c>
      <c r="B129" s="34" t="s">
        <v>328</v>
      </c>
      <c r="C129" s="91">
        <v>41</v>
      </c>
      <c r="D129" s="34">
        <v>14</v>
      </c>
      <c r="E129" s="35">
        <v>16</v>
      </c>
      <c r="F129" s="36" t="s">
        <v>332</v>
      </c>
      <c r="G129" s="36" t="s">
        <v>333</v>
      </c>
      <c r="H129" s="37" t="s">
        <v>62</v>
      </c>
      <c r="I129" s="38" t="s">
        <v>63</v>
      </c>
      <c r="J129" s="39">
        <v>600</v>
      </c>
      <c r="K129" s="39">
        <v>0</v>
      </c>
      <c r="L129" s="39">
        <v>1000</v>
      </c>
      <c r="M129" s="40">
        <v>1000</v>
      </c>
      <c r="N129" s="41">
        <v>1</v>
      </c>
      <c r="O129" s="42">
        <v>1</v>
      </c>
      <c r="P129" s="43">
        <v>5.7202293561866712E-4</v>
      </c>
      <c r="Q129" s="44">
        <v>5.7202293561866712E-4</v>
      </c>
      <c r="R129" s="45" t="s">
        <v>331</v>
      </c>
      <c r="S129" s="39">
        <v>192057590</v>
      </c>
      <c r="T129" s="39">
        <v>0</v>
      </c>
      <c r="U129" s="39">
        <v>0</v>
      </c>
    </row>
    <row r="130" spans="1:21" s="32" customFormat="1" ht="89.25" x14ac:dyDescent="0.25">
      <c r="A130" s="33">
        <v>52010010003</v>
      </c>
      <c r="B130" s="34" t="s">
        <v>328</v>
      </c>
      <c r="C130" s="91">
        <v>45</v>
      </c>
      <c r="D130" s="34">
        <v>16</v>
      </c>
      <c r="E130" s="35">
        <v>16</v>
      </c>
      <c r="F130" s="36" t="s">
        <v>334</v>
      </c>
      <c r="G130" s="36" t="s">
        <v>335</v>
      </c>
      <c r="H130" s="37" t="s">
        <v>62</v>
      </c>
      <c r="I130" s="38" t="s">
        <v>63</v>
      </c>
      <c r="J130" s="39">
        <v>4240</v>
      </c>
      <c r="K130" s="39">
        <v>5340</v>
      </c>
      <c r="L130" s="39">
        <v>6140</v>
      </c>
      <c r="M130" s="40">
        <v>6140</v>
      </c>
      <c r="N130" s="41">
        <v>1</v>
      </c>
      <c r="O130" s="42">
        <v>1</v>
      </c>
      <c r="P130" s="43">
        <v>1.0726657911200651E-3</v>
      </c>
      <c r="Q130" s="44">
        <v>1.0726657911200651E-3</v>
      </c>
      <c r="R130" s="45" t="s">
        <v>331</v>
      </c>
      <c r="S130" s="39">
        <v>427471343</v>
      </c>
      <c r="T130" s="39">
        <v>0</v>
      </c>
      <c r="U130" s="39">
        <v>0</v>
      </c>
    </row>
    <row r="131" spans="1:21" s="32" customFormat="1" ht="63.75" x14ac:dyDescent="0.25">
      <c r="A131" s="33">
        <v>52010010004</v>
      </c>
      <c r="B131" s="34" t="s">
        <v>328</v>
      </c>
      <c r="C131" s="91">
        <v>45</v>
      </c>
      <c r="D131" s="34">
        <v>16</v>
      </c>
      <c r="E131" s="35">
        <v>16</v>
      </c>
      <c r="F131" s="36" t="s">
        <v>336</v>
      </c>
      <c r="G131" s="36" t="s">
        <v>337</v>
      </c>
      <c r="H131" s="37" t="s">
        <v>62</v>
      </c>
      <c r="I131" s="38" t="s">
        <v>63</v>
      </c>
      <c r="J131" s="39">
        <v>26</v>
      </c>
      <c r="K131" s="39">
        <v>0</v>
      </c>
      <c r="L131" s="39">
        <v>72</v>
      </c>
      <c r="M131" s="40">
        <v>100</v>
      </c>
      <c r="N131" s="41">
        <v>1.3888888888888888</v>
      </c>
      <c r="O131" s="42">
        <v>1</v>
      </c>
      <c r="P131" s="43">
        <v>8.4269969202666083E-4</v>
      </c>
      <c r="Q131" s="44">
        <v>8.4269969202666083E-4</v>
      </c>
      <c r="R131" s="45" t="s">
        <v>331</v>
      </c>
      <c r="S131" s="39">
        <v>3578361360</v>
      </c>
      <c r="T131" s="39">
        <v>0</v>
      </c>
      <c r="U131" s="39">
        <v>0</v>
      </c>
    </row>
    <row r="132" spans="1:21" s="32" customFormat="1" ht="89.25" x14ac:dyDescent="0.25">
      <c r="A132" s="33">
        <v>52010010005</v>
      </c>
      <c r="B132" s="34" t="s">
        <v>328</v>
      </c>
      <c r="C132" s="91">
        <v>45</v>
      </c>
      <c r="D132" s="34">
        <v>16</v>
      </c>
      <c r="E132" s="35">
        <v>16</v>
      </c>
      <c r="F132" s="36" t="s">
        <v>338</v>
      </c>
      <c r="G132" s="36" t="s">
        <v>339</v>
      </c>
      <c r="H132" s="37" t="s">
        <v>62</v>
      </c>
      <c r="I132" s="38" t="s">
        <v>63</v>
      </c>
      <c r="J132" s="39">
        <v>411</v>
      </c>
      <c r="K132" s="39">
        <v>0</v>
      </c>
      <c r="L132" s="39">
        <v>0</v>
      </c>
      <c r="M132" s="40">
        <v>0</v>
      </c>
      <c r="N132" s="41">
        <v>0</v>
      </c>
      <c r="O132" s="42" t="s">
        <v>1528</v>
      </c>
      <c r="P132" s="43">
        <v>0</v>
      </c>
      <c r="Q132" s="44">
        <v>0</v>
      </c>
      <c r="R132" s="45" t="s">
        <v>331</v>
      </c>
      <c r="S132" s="39">
        <v>0</v>
      </c>
      <c r="T132" s="39">
        <v>0</v>
      </c>
      <c r="U132" s="39">
        <v>0</v>
      </c>
    </row>
    <row r="133" spans="1:21" s="32" customFormat="1" ht="63.75" x14ac:dyDescent="0.25">
      <c r="A133" s="33">
        <v>52010010006</v>
      </c>
      <c r="B133" s="34" t="s">
        <v>328</v>
      </c>
      <c r="C133" s="91">
        <v>45</v>
      </c>
      <c r="D133" s="34">
        <v>14</v>
      </c>
      <c r="E133" s="35">
        <v>16</v>
      </c>
      <c r="F133" s="36" t="s">
        <v>340</v>
      </c>
      <c r="G133" s="36" t="s">
        <v>341</v>
      </c>
      <c r="H133" s="37" t="s">
        <v>82</v>
      </c>
      <c r="I133" s="38" t="s">
        <v>63</v>
      </c>
      <c r="J133" s="39">
        <v>1</v>
      </c>
      <c r="K133" s="39">
        <v>1</v>
      </c>
      <c r="L133" s="39">
        <v>1</v>
      </c>
      <c r="M133" s="39">
        <v>1</v>
      </c>
      <c r="N133" s="41">
        <v>1</v>
      </c>
      <c r="O133" s="42">
        <v>1</v>
      </c>
      <c r="P133" s="43">
        <v>1.3053604865482273E-3</v>
      </c>
      <c r="Q133" s="44">
        <v>1.3053604865482273E-3</v>
      </c>
      <c r="R133" s="45" t="s">
        <v>331</v>
      </c>
      <c r="S133" s="39">
        <v>396380298</v>
      </c>
      <c r="T133" s="39">
        <v>0</v>
      </c>
      <c r="U133" s="39">
        <v>0</v>
      </c>
    </row>
    <row r="134" spans="1:21" s="32" customFormat="1" ht="38.25" x14ac:dyDescent="0.25">
      <c r="A134" s="33">
        <v>52010010007</v>
      </c>
      <c r="B134" s="34" t="s">
        <v>328</v>
      </c>
      <c r="C134" s="91">
        <v>45</v>
      </c>
      <c r="D134" s="34">
        <v>16</v>
      </c>
      <c r="E134" s="35">
        <v>16</v>
      </c>
      <c r="F134" s="36" t="s">
        <v>342</v>
      </c>
      <c r="G134" s="36" t="s">
        <v>343</v>
      </c>
      <c r="H134" s="37" t="s">
        <v>62</v>
      </c>
      <c r="I134" s="38" t="s">
        <v>75</v>
      </c>
      <c r="J134" s="39">
        <v>53</v>
      </c>
      <c r="K134" s="39">
        <v>0</v>
      </c>
      <c r="L134" s="39">
        <v>77</v>
      </c>
      <c r="M134" s="40">
        <v>70.645161290322577</v>
      </c>
      <c r="N134" s="41">
        <v>0.9174696271470465</v>
      </c>
      <c r="O134" s="42">
        <v>0.9174696271470465</v>
      </c>
      <c r="P134" s="43">
        <v>1.1826827953375077E-3</v>
      </c>
      <c r="Q134" s="44">
        <v>1.0850755432715298E-3</v>
      </c>
      <c r="R134" s="45" t="s">
        <v>331</v>
      </c>
      <c r="S134" s="39">
        <v>563323565</v>
      </c>
      <c r="T134" s="39">
        <v>0</v>
      </c>
      <c r="U134" s="39">
        <v>0</v>
      </c>
    </row>
    <row r="135" spans="1:21" s="32" customFormat="1" ht="76.5" x14ac:dyDescent="0.25">
      <c r="A135" s="33">
        <v>52010010008</v>
      </c>
      <c r="B135" s="34" t="s">
        <v>328</v>
      </c>
      <c r="C135" s="91">
        <v>12</v>
      </c>
      <c r="D135" s="34">
        <v>18</v>
      </c>
      <c r="E135" s="35">
        <v>16</v>
      </c>
      <c r="F135" s="36" t="s">
        <v>344</v>
      </c>
      <c r="G135" s="36" t="s">
        <v>345</v>
      </c>
      <c r="H135" s="37" t="s">
        <v>62</v>
      </c>
      <c r="I135" s="38" t="s">
        <v>63</v>
      </c>
      <c r="J135" s="39">
        <v>5</v>
      </c>
      <c r="K135" s="39">
        <v>0</v>
      </c>
      <c r="L135" s="39">
        <v>7</v>
      </c>
      <c r="M135" s="40">
        <v>7</v>
      </c>
      <c r="N135" s="41">
        <v>1</v>
      </c>
      <c r="O135" s="42">
        <v>1</v>
      </c>
      <c r="P135" s="43">
        <v>1.4757340416905167E-3</v>
      </c>
      <c r="Q135" s="44">
        <v>1.4757340416905167E-3</v>
      </c>
      <c r="R135" s="45" t="s">
        <v>331</v>
      </c>
      <c r="S135" s="39">
        <v>932092996</v>
      </c>
      <c r="T135" s="39">
        <v>0</v>
      </c>
      <c r="U135" s="39">
        <v>0</v>
      </c>
    </row>
    <row r="136" spans="1:21" s="32" customFormat="1" ht="76.5" x14ac:dyDescent="0.25">
      <c r="A136" s="33">
        <v>52010010009</v>
      </c>
      <c r="B136" s="34" t="s">
        <v>328</v>
      </c>
      <c r="C136" s="91">
        <v>45</v>
      </c>
      <c r="D136" s="34">
        <v>16</v>
      </c>
      <c r="E136" s="35">
        <v>16</v>
      </c>
      <c r="F136" s="36" t="s">
        <v>346</v>
      </c>
      <c r="G136" s="36" t="s">
        <v>347</v>
      </c>
      <c r="H136" s="37" t="s">
        <v>62</v>
      </c>
      <c r="I136" s="38" t="s">
        <v>63</v>
      </c>
      <c r="J136" s="39">
        <v>0</v>
      </c>
      <c r="K136" s="39">
        <v>0</v>
      </c>
      <c r="L136" s="39">
        <v>1</v>
      </c>
      <c r="M136" s="40">
        <v>0</v>
      </c>
      <c r="N136" s="41">
        <v>0</v>
      </c>
      <c r="O136" s="42">
        <v>0</v>
      </c>
      <c r="P136" s="43">
        <v>8.1159369381041948E-4</v>
      </c>
      <c r="Q136" s="44">
        <v>0</v>
      </c>
      <c r="R136" s="45" t="s">
        <v>331</v>
      </c>
      <c r="S136" s="39">
        <v>293957163</v>
      </c>
      <c r="T136" s="39">
        <v>0</v>
      </c>
      <c r="U136" s="39">
        <v>0</v>
      </c>
    </row>
    <row r="137" spans="1:21" s="32" customFormat="1" ht="89.25" x14ac:dyDescent="0.25">
      <c r="A137" s="33">
        <v>52010010010</v>
      </c>
      <c r="B137" s="34" t="s">
        <v>328</v>
      </c>
      <c r="C137" s="91">
        <v>45</v>
      </c>
      <c r="D137" s="34">
        <v>16</v>
      </c>
      <c r="E137" s="35">
        <v>16</v>
      </c>
      <c r="F137" s="36" t="s">
        <v>348</v>
      </c>
      <c r="G137" s="36" t="s">
        <v>349</v>
      </c>
      <c r="H137" s="37" t="s">
        <v>62</v>
      </c>
      <c r="I137" s="38" t="s">
        <v>63</v>
      </c>
      <c r="J137" s="39">
        <v>0</v>
      </c>
      <c r="K137" s="39">
        <v>0</v>
      </c>
      <c r="L137" s="39">
        <v>0</v>
      </c>
      <c r="M137" s="40">
        <v>0</v>
      </c>
      <c r="N137" s="41">
        <v>0</v>
      </c>
      <c r="O137" s="42" t="s">
        <v>1528</v>
      </c>
      <c r="P137" s="43">
        <v>0</v>
      </c>
      <c r="Q137" s="44">
        <v>0</v>
      </c>
      <c r="R137" s="45" t="s">
        <v>331</v>
      </c>
      <c r="S137" s="39">
        <v>0</v>
      </c>
      <c r="T137" s="39">
        <v>0</v>
      </c>
      <c r="U137" s="39">
        <v>0</v>
      </c>
    </row>
    <row r="138" spans="1:21" s="32" customFormat="1" ht="76.5" customHeight="1" x14ac:dyDescent="0.25">
      <c r="A138" s="33">
        <v>52010010011</v>
      </c>
      <c r="B138" s="34" t="s">
        <v>328</v>
      </c>
      <c r="C138" s="91">
        <v>45</v>
      </c>
      <c r="D138" s="34">
        <v>16</v>
      </c>
      <c r="E138" s="35">
        <v>16</v>
      </c>
      <c r="F138" s="36" t="s">
        <v>350</v>
      </c>
      <c r="G138" s="36" t="s">
        <v>351</v>
      </c>
      <c r="H138" s="37" t="s">
        <v>82</v>
      </c>
      <c r="I138" s="38" t="s">
        <v>63</v>
      </c>
      <c r="J138" s="39">
        <v>0</v>
      </c>
      <c r="K138" s="39">
        <v>0</v>
      </c>
      <c r="L138" s="39">
        <v>0</v>
      </c>
      <c r="M138" s="40">
        <v>0</v>
      </c>
      <c r="N138" s="41">
        <v>0</v>
      </c>
      <c r="O138" s="42" t="s">
        <v>1528</v>
      </c>
      <c r="P138" s="43">
        <v>0</v>
      </c>
      <c r="Q138" s="44">
        <v>0</v>
      </c>
      <c r="R138" s="45" t="s">
        <v>331</v>
      </c>
      <c r="S138" s="39">
        <v>0</v>
      </c>
      <c r="T138" s="39">
        <v>0</v>
      </c>
      <c r="U138" s="39">
        <v>0</v>
      </c>
    </row>
    <row r="139" spans="1:21" s="32" customFormat="1" ht="89.25" x14ac:dyDescent="0.25">
      <c r="A139" s="33">
        <v>52010010012</v>
      </c>
      <c r="B139" s="34" t="s">
        <v>328</v>
      </c>
      <c r="C139" s="91">
        <v>45</v>
      </c>
      <c r="D139" s="34">
        <v>16</v>
      </c>
      <c r="E139" s="35">
        <v>16</v>
      </c>
      <c r="F139" s="36" t="s">
        <v>352</v>
      </c>
      <c r="G139" s="36" t="s">
        <v>353</v>
      </c>
      <c r="H139" s="37" t="s">
        <v>62</v>
      </c>
      <c r="I139" s="38" t="s">
        <v>63</v>
      </c>
      <c r="J139" s="39">
        <v>0</v>
      </c>
      <c r="K139" s="39">
        <v>0</v>
      </c>
      <c r="L139" s="39">
        <v>2</v>
      </c>
      <c r="M139" s="40">
        <v>2</v>
      </c>
      <c r="N139" s="41">
        <v>1</v>
      </c>
      <c r="O139" s="42">
        <v>1</v>
      </c>
      <c r="P139" s="43">
        <v>7.6728128933394968E-4</v>
      </c>
      <c r="Q139" s="44">
        <v>7.6728128933394968E-4</v>
      </c>
      <c r="R139" s="45" t="s">
        <v>331</v>
      </c>
      <c r="S139" s="39">
        <v>192503290</v>
      </c>
      <c r="T139" s="39">
        <v>0</v>
      </c>
      <c r="U139" s="39">
        <v>0</v>
      </c>
    </row>
    <row r="140" spans="1:21" s="32" customFormat="1" ht="38.25" x14ac:dyDescent="0.25">
      <c r="A140" s="33">
        <v>52010010013</v>
      </c>
      <c r="B140" s="34" t="s">
        <v>328</v>
      </c>
      <c r="C140" s="91">
        <v>45</v>
      </c>
      <c r="D140" s="34">
        <v>16</v>
      </c>
      <c r="E140" s="35">
        <v>16</v>
      </c>
      <c r="F140" s="36" t="s">
        <v>354</v>
      </c>
      <c r="G140" s="36" t="s">
        <v>355</v>
      </c>
      <c r="H140" s="37" t="s">
        <v>62</v>
      </c>
      <c r="I140" s="38" t="s">
        <v>63</v>
      </c>
      <c r="J140" s="39">
        <v>0</v>
      </c>
      <c r="K140" s="39">
        <v>0</v>
      </c>
      <c r="L140" s="39">
        <v>1</v>
      </c>
      <c r="M140" s="40">
        <v>0</v>
      </c>
      <c r="N140" s="41">
        <v>0</v>
      </c>
      <c r="O140" s="42">
        <v>0</v>
      </c>
      <c r="P140" s="43">
        <v>7.1882141842864755E-4</v>
      </c>
      <c r="Q140" s="44">
        <v>0</v>
      </c>
      <c r="R140" s="45" t="s">
        <v>331</v>
      </c>
      <c r="S140" s="39">
        <v>220254937</v>
      </c>
      <c r="T140" s="39">
        <v>0</v>
      </c>
      <c r="U140" s="39">
        <v>0</v>
      </c>
    </row>
    <row r="141" spans="1:21" s="32" customFormat="1" ht="102" x14ac:dyDescent="0.25">
      <c r="A141" s="33">
        <v>52010010014</v>
      </c>
      <c r="B141" s="34" t="s">
        <v>328</v>
      </c>
      <c r="C141" s="91">
        <v>45</v>
      </c>
      <c r="D141" s="34">
        <v>16</v>
      </c>
      <c r="E141" s="35">
        <v>16</v>
      </c>
      <c r="F141" s="36" t="s">
        <v>356</v>
      </c>
      <c r="G141" s="36" t="s">
        <v>357</v>
      </c>
      <c r="H141" s="37" t="s">
        <v>82</v>
      </c>
      <c r="I141" s="38" t="s">
        <v>63</v>
      </c>
      <c r="J141" s="39">
        <v>0</v>
      </c>
      <c r="K141" s="39">
        <v>0</v>
      </c>
      <c r="L141" s="39">
        <v>1</v>
      </c>
      <c r="M141" s="40">
        <v>1</v>
      </c>
      <c r="N141" s="41">
        <v>1</v>
      </c>
      <c r="O141" s="42">
        <v>1</v>
      </c>
      <c r="P141" s="43">
        <v>7.6880930328141416E-4</v>
      </c>
      <c r="Q141" s="44">
        <v>7.6880930328141416E-4</v>
      </c>
      <c r="R141" s="45" t="s">
        <v>331</v>
      </c>
      <c r="S141" s="39">
        <v>194009244</v>
      </c>
      <c r="T141" s="39">
        <v>0</v>
      </c>
      <c r="U141" s="39">
        <v>0</v>
      </c>
    </row>
    <row r="142" spans="1:21" s="32" customFormat="1" ht="63.75" x14ac:dyDescent="0.25">
      <c r="A142" s="33">
        <v>52010010015</v>
      </c>
      <c r="B142" s="34" t="s">
        <v>328</v>
      </c>
      <c r="C142" s="91">
        <v>22</v>
      </c>
      <c r="D142" s="34">
        <v>1</v>
      </c>
      <c r="E142" s="35">
        <v>16</v>
      </c>
      <c r="F142" s="36" t="s">
        <v>358</v>
      </c>
      <c r="G142" s="36" t="s">
        <v>359</v>
      </c>
      <c r="H142" s="37" t="s">
        <v>82</v>
      </c>
      <c r="I142" s="38" t="s">
        <v>360</v>
      </c>
      <c r="J142" s="39">
        <v>0</v>
      </c>
      <c r="K142" s="39">
        <v>0</v>
      </c>
      <c r="L142" s="39">
        <v>15</v>
      </c>
      <c r="M142" s="40">
        <v>15</v>
      </c>
      <c r="N142" s="41">
        <v>1</v>
      </c>
      <c r="O142" s="42">
        <v>1</v>
      </c>
      <c r="P142" s="43">
        <v>7.1511052741337667E-4</v>
      </c>
      <c r="Q142" s="44">
        <v>7.1511052741337667E-4</v>
      </c>
      <c r="R142" s="45" t="s">
        <v>89</v>
      </c>
      <c r="S142" s="39">
        <v>205012490</v>
      </c>
      <c r="T142" s="39">
        <v>0</v>
      </c>
      <c r="U142" s="39">
        <v>0</v>
      </c>
    </row>
    <row r="143" spans="1:21" s="32" customFormat="1" ht="114.75" x14ac:dyDescent="0.25">
      <c r="A143" s="33">
        <v>52010010016</v>
      </c>
      <c r="B143" s="34" t="s">
        <v>328</v>
      </c>
      <c r="C143" s="91">
        <v>45</v>
      </c>
      <c r="D143" s="34">
        <v>16</v>
      </c>
      <c r="E143" s="35">
        <v>16</v>
      </c>
      <c r="F143" s="36" t="s">
        <v>361</v>
      </c>
      <c r="G143" s="36" t="s">
        <v>362</v>
      </c>
      <c r="H143" s="37" t="s">
        <v>62</v>
      </c>
      <c r="I143" s="38" t="s">
        <v>63</v>
      </c>
      <c r="J143" s="39">
        <v>0</v>
      </c>
      <c r="K143" s="39">
        <v>0</v>
      </c>
      <c r="L143" s="39">
        <v>0</v>
      </c>
      <c r="M143" s="40">
        <v>0</v>
      </c>
      <c r="N143" s="41">
        <v>0</v>
      </c>
      <c r="O143" s="42" t="s">
        <v>1528</v>
      </c>
      <c r="P143" s="43">
        <v>0</v>
      </c>
      <c r="Q143" s="44">
        <v>0</v>
      </c>
      <c r="R143" s="45" t="s">
        <v>331</v>
      </c>
      <c r="S143" s="39">
        <v>0</v>
      </c>
      <c r="T143" s="39">
        <v>0</v>
      </c>
      <c r="U143" s="39">
        <v>0</v>
      </c>
    </row>
    <row r="144" spans="1:21" s="32" customFormat="1" ht="63.75" x14ac:dyDescent="0.25">
      <c r="A144" s="33">
        <v>52010020001</v>
      </c>
      <c r="B144" s="34" t="s">
        <v>328</v>
      </c>
      <c r="C144" s="91">
        <v>45</v>
      </c>
      <c r="D144" s="34">
        <v>18</v>
      </c>
      <c r="E144" s="35">
        <v>16</v>
      </c>
      <c r="F144" s="36" t="s">
        <v>363</v>
      </c>
      <c r="G144" s="36" t="s">
        <v>364</v>
      </c>
      <c r="H144" s="37" t="s">
        <v>62</v>
      </c>
      <c r="I144" s="38" t="s">
        <v>63</v>
      </c>
      <c r="J144" s="39">
        <v>26306</v>
      </c>
      <c r="K144" s="39">
        <v>28106</v>
      </c>
      <c r="L144" s="39">
        <v>31506</v>
      </c>
      <c r="M144" s="39">
        <v>33289</v>
      </c>
      <c r="N144" s="41">
        <v>1.5244117647058824</v>
      </c>
      <c r="O144" s="42">
        <v>1</v>
      </c>
      <c r="P144" s="43">
        <v>2.5006752827983077E-3</v>
      </c>
      <c r="Q144" s="44">
        <v>2.5006752827983077E-3</v>
      </c>
      <c r="R144" s="45" t="s">
        <v>323</v>
      </c>
      <c r="S144" s="39">
        <v>3532270441</v>
      </c>
      <c r="T144" s="39">
        <v>0</v>
      </c>
      <c r="U144" s="39">
        <v>0</v>
      </c>
    </row>
    <row r="145" spans="1:21" s="32" customFormat="1" ht="63.75" x14ac:dyDescent="0.25">
      <c r="A145" s="33">
        <v>52010020002</v>
      </c>
      <c r="B145" s="34" t="s">
        <v>328</v>
      </c>
      <c r="C145" s="91">
        <v>41</v>
      </c>
      <c r="D145" s="34">
        <v>18</v>
      </c>
      <c r="E145" s="35">
        <v>16</v>
      </c>
      <c r="F145" s="36" t="s">
        <v>365</v>
      </c>
      <c r="G145" s="36" t="s">
        <v>366</v>
      </c>
      <c r="H145" s="37" t="s">
        <v>62</v>
      </c>
      <c r="I145" s="38" t="s">
        <v>63</v>
      </c>
      <c r="J145" s="39">
        <v>2400</v>
      </c>
      <c r="K145" s="39">
        <v>0</v>
      </c>
      <c r="L145" s="39">
        <v>12150</v>
      </c>
      <c r="M145" s="39">
        <v>10233</v>
      </c>
      <c r="N145" s="41">
        <v>0.84222222222222221</v>
      </c>
      <c r="O145" s="42">
        <v>0.84222222222222221</v>
      </c>
      <c r="P145" s="43">
        <v>2.8539072990872555E-3</v>
      </c>
      <c r="Q145" s="44">
        <v>2.4036241474534887E-3</v>
      </c>
      <c r="R145" s="45" t="s">
        <v>323</v>
      </c>
      <c r="S145" s="39">
        <v>4058053648</v>
      </c>
      <c r="T145" s="39">
        <v>0</v>
      </c>
      <c r="U145" s="39">
        <v>0</v>
      </c>
    </row>
    <row r="146" spans="1:21" s="32" customFormat="1" ht="102" x14ac:dyDescent="0.25">
      <c r="A146" s="33">
        <v>52010020003</v>
      </c>
      <c r="B146" s="34" t="s">
        <v>328</v>
      </c>
      <c r="C146" s="91">
        <v>22</v>
      </c>
      <c r="D146" s="34">
        <v>1</v>
      </c>
      <c r="E146" s="35">
        <v>5</v>
      </c>
      <c r="F146" s="36" t="s">
        <v>367</v>
      </c>
      <c r="G146" s="36" t="s">
        <v>368</v>
      </c>
      <c r="H146" s="37" t="s">
        <v>62</v>
      </c>
      <c r="I146" s="38" t="s">
        <v>63</v>
      </c>
      <c r="J146" s="39">
        <v>0</v>
      </c>
      <c r="K146" s="39">
        <v>0</v>
      </c>
      <c r="L146" s="39">
        <v>0</v>
      </c>
      <c r="M146" s="40">
        <v>0</v>
      </c>
      <c r="N146" s="41">
        <v>0</v>
      </c>
      <c r="O146" s="42" t="s">
        <v>1528</v>
      </c>
      <c r="P146" s="43">
        <v>0</v>
      </c>
      <c r="Q146" s="44">
        <v>0</v>
      </c>
      <c r="R146" s="45" t="s">
        <v>89</v>
      </c>
      <c r="S146" s="39">
        <v>0</v>
      </c>
      <c r="T146" s="39">
        <v>0</v>
      </c>
      <c r="U146" s="39">
        <v>0</v>
      </c>
    </row>
    <row r="147" spans="1:21" s="32" customFormat="1" ht="76.5" x14ac:dyDescent="0.25">
      <c r="A147" s="33">
        <v>52010020004</v>
      </c>
      <c r="B147" s="34" t="s">
        <v>328</v>
      </c>
      <c r="C147" s="91">
        <v>22</v>
      </c>
      <c r="D147" s="49">
        <v>1</v>
      </c>
      <c r="E147" s="34">
        <v>16</v>
      </c>
      <c r="F147" s="36" t="s">
        <v>369</v>
      </c>
      <c r="G147" s="36" t="s">
        <v>370</v>
      </c>
      <c r="H147" s="37" t="s">
        <v>82</v>
      </c>
      <c r="I147" s="38" t="s">
        <v>63</v>
      </c>
      <c r="J147" s="39">
        <v>91</v>
      </c>
      <c r="K147" s="39">
        <v>0</v>
      </c>
      <c r="L147" s="39">
        <v>92</v>
      </c>
      <c r="M147" s="40">
        <v>92</v>
      </c>
      <c r="N147" s="41">
        <v>1</v>
      </c>
      <c r="O147" s="42">
        <v>1</v>
      </c>
      <c r="P147" s="43">
        <v>2.2801213065004669E-3</v>
      </c>
      <c r="Q147" s="44">
        <v>2.2801213065004669E-3</v>
      </c>
      <c r="R147" s="45" t="s">
        <v>89</v>
      </c>
      <c r="S147" s="39">
        <v>1756544000</v>
      </c>
      <c r="T147" s="39">
        <v>0</v>
      </c>
      <c r="U147" s="39">
        <v>0</v>
      </c>
    </row>
    <row r="148" spans="1:21" s="32" customFormat="1" ht="89.25" x14ac:dyDescent="0.25">
      <c r="A148" s="33">
        <v>52010020005</v>
      </c>
      <c r="B148" s="34" t="s">
        <v>328</v>
      </c>
      <c r="C148" s="91">
        <v>45</v>
      </c>
      <c r="D148" s="34">
        <v>16</v>
      </c>
      <c r="E148" s="34">
        <v>16</v>
      </c>
      <c r="F148" s="36" t="s">
        <v>371</v>
      </c>
      <c r="G148" s="36" t="s">
        <v>372</v>
      </c>
      <c r="H148" s="37" t="s">
        <v>62</v>
      </c>
      <c r="I148" s="38" t="s">
        <v>63</v>
      </c>
      <c r="J148" s="39">
        <v>30</v>
      </c>
      <c r="K148" s="39">
        <v>0</v>
      </c>
      <c r="L148" s="39">
        <v>45</v>
      </c>
      <c r="M148" s="40">
        <v>45</v>
      </c>
      <c r="N148" s="41">
        <v>1</v>
      </c>
      <c r="O148" s="42">
        <v>1</v>
      </c>
      <c r="P148" s="43">
        <v>1.1861257242491495E-3</v>
      </c>
      <c r="Q148" s="44">
        <v>1.1861257242491495E-3</v>
      </c>
      <c r="R148" s="45" t="s">
        <v>331</v>
      </c>
      <c r="S148" s="39">
        <v>288128101</v>
      </c>
      <c r="T148" s="39">
        <v>0</v>
      </c>
      <c r="U148" s="39">
        <v>0</v>
      </c>
    </row>
    <row r="149" spans="1:21" s="32" customFormat="1" ht="76.5" x14ac:dyDescent="0.25">
      <c r="A149" s="33">
        <v>52010020006</v>
      </c>
      <c r="B149" s="34" t="s">
        <v>328</v>
      </c>
      <c r="C149" s="91">
        <v>22</v>
      </c>
      <c r="D149" s="34">
        <v>1</v>
      </c>
      <c r="E149" s="34">
        <v>16</v>
      </c>
      <c r="F149" s="36" t="s">
        <v>373</v>
      </c>
      <c r="G149" s="36" t="s">
        <v>374</v>
      </c>
      <c r="H149" s="37" t="s">
        <v>82</v>
      </c>
      <c r="I149" s="38" t="s">
        <v>63</v>
      </c>
      <c r="J149" s="39">
        <v>91</v>
      </c>
      <c r="K149" s="39">
        <v>0</v>
      </c>
      <c r="L149" s="39">
        <v>0</v>
      </c>
      <c r="M149" s="40">
        <v>0</v>
      </c>
      <c r="N149" s="41">
        <v>0</v>
      </c>
      <c r="O149" s="42" t="s">
        <v>1528</v>
      </c>
      <c r="P149" s="43">
        <v>0</v>
      </c>
      <c r="Q149" s="44">
        <v>0</v>
      </c>
      <c r="R149" s="45" t="s">
        <v>89</v>
      </c>
      <c r="S149" s="39">
        <v>0</v>
      </c>
      <c r="T149" s="39">
        <v>0</v>
      </c>
      <c r="U149" s="39">
        <v>0</v>
      </c>
    </row>
    <row r="150" spans="1:21" s="32" customFormat="1" ht="63.75" x14ac:dyDescent="0.25">
      <c r="A150" s="33">
        <v>52010020007</v>
      </c>
      <c r="B150" s="34" t="s">
        <v>328</v>
      </c>
      <c r="C150" s="91">
        <v>45</v>
      </c>
      <c r="D150" s="34">
        <v>18</v>
      </c>
      <c r="E150" s="34">
        <v>16</v>
      </c>
      <c r="F150" s="36" t="s">
        <v>375</v>
      </c>
      <c r="G150" s="36" t="s">
        <v>376</v>
      </c>
      <c r="H150" s="37" t="s">
        <v>62</v>
      </c>
      <c r="I150" s="38" t="s">
        <v>63</v>
      </c>
      <c r="J150" s="39">
        <v>0</v>
      </c>
      <c r="K150" s="39">
        <v>0</v>
      </c>
      <c r="L150" s="39">
        <v>1</v>
      </c>
      <c r="M150" s="40">
        <v>0</v>
      </c>
      <c r="N150" s="41">
        <v>0</v>
      </c>
      <c r="O150" s="42">
        <v>0</v>
      </c>
      <c r="P150" s="43">
        <v>7.164348271664052E-4</v>
      </c>
      <c r="Q150" s="44">
        <v>0</v>
      </c>
      <c r="R150" s="45" t="s">
        <v>331</v>
      </c>
      <c r="S150" s="39">
        <v>1259835271</v>
      </c>
      <c r="T150" s="39">
        <v>0</v>
      </c>
      <c r="U150" s="39">
        <v>0</v>
      </c>
    </row>
    <row r="151" spans="1:21" s="32" customFormat="1" ht="153" x14ac:dyDescent="0.25">
      <c r="A151" s="33">
        <v>52010020008</v>
      </c>
      <c r="B151" s="34" t="s">
        <v>328</v>
      </c>
      <c r="C151" s="91">
        <v>41</v>
      </c>
      <c r="D151" s="34">
        <v>14</v>
      </c>
      <c r="E151" s="34">
        <v>16</v>
      </c>
      <c r="F151" s="36" t="s">
        <v>377</v>
      </c>
      <c r="G151" s="36" t="s">
        <v>378</v>
      </c>
      <c r="H151" s="37" t="s">
        <v>82</v>
      </c>
      <c r="I151" s="38" t="s">
        <v>63</v>
      </c>
      <c r="J151" s="39">
        <v>4</v>
      </c>
      <c r="K151" s="39">
        <v>4</v>
      </c>
      <c r="L151" s="39">
        <v>5</v>
      </c>
      <c r="M151" s="40">
        <v>5</v>
      </c>
      <c r="N151" s="41">
        <v>1</v>
      </c>
      <c r="O151" s="42">
        <v>1</v>
      </c>
      <c r="P151" s="43">
        <v>1.3953794666800128E-3</v>
      </c>
      <c r="Q151" s="44">
        <v>1.3953794666800128E-3</v>
      </c>
      <c r="R151" s="45" t="s">
        <v>265</v>
      </c>
      <c r="S151" s="39">
        <v>318236000</v>
      </c>
      <c r="T151" s="39">
        <v>0</v>
      </c>
      <c r="U151" s="39">
        <v>0</v>
      </c>
    </row>
    <row r="152" spans="1:21" s="32" customFormat="1" ht="127.5" x14ac:dyDescent="0.25">
      <c r="A152" s="33">
        <v>52010020009</v>
      </c>
      <c r="B152" s="34" t="s">
        <v>328</v>
      </c>
      <c r="C152" s="91">
        <v>19</v>
      </c>
      <c r="D152" s="34">
        <v>2</v>
      </c>
      <c r="E152" s="34">
        <v>16</v>
      </c>
      <c r="F152" s="36" t="s">
        <v>379</v>
      </c>
      <c r="G152" s="36" t="s">
        <v>380</v>
      </c>
      <c r="H152" s="37" t="s">
        <v>62</v>
      </c>
      <c r="I152" s="38" t="s">
        <v>63</v>
      </c>
      <c r="J152" s="39">
        <v>1300</v>
      </c>
      <c r="K152" s="39">
        <v>1900</v>
      </c>
      <c r="L152" s="39">
        <v>3500</v>
      </c>
      <c r="M152" s="40">
        <v>3566</v>
      </c>
      <c r="N152" s="41">
        <v>1.04125</v>
      </c>
      <c r="O152" s="42">
        <v>1</v>
      </c>
      <c r="P152" s="43">
        <v>1.5824315731604603E-3</v>
      </c>
      <c r="Q152" s="44">
        <v>1.5824315731604603E-3</v>
      </c>
      <c r="R152" s="45" t="s">
        <v>76</v>
      </c>
      <c r="S152" s="39">
        <v>1290900280</v>
      </c>
      <c r="T152" s="39">
        <v>0</v>
      </c>
      <c r="U152" s="39">
        <v>0</v>
      </c>
    </row>
    <row r="153" spans="1:21" s="32" customFormat="1" ht="89.25" x14ac:dyDescent="0.25">
      <c r="A153" s="33">
        <v>52010020010</v>
      </c>
      <c r="B153" s="34" t="s">
        <v>328</v>
      </c>
      <c r="C153" s="91">
        <v>45</v>
      </c>
      <c r="D153" s="34">
        <v>16</v>
      </c>
      <c r="E153" s="34">
        <v>16</v>
      </c>
      <c r="F153" s="36" t="s">
        <v>381</v>
      </c>
      <c r="G153" s="36" t="s">
        <v>382</v>
      </c>
      <c r="H153" s="37" t="s">
        <v>62</v>
      </c>
      <c r="I153" s="38" t="s">
        <v>63</v>
      </c>
      <c r="J153" s="39">
        <v>0</v>
      </c>
      <c r="K153" s="39">
        <v>0</v>
      </c>
      <c r="L153" s="39">
        <v>2</v>
      </c>
      <c r="M153" s="40">
        <v>2</v>
      </c>
      <c r="N153" s="41">
        <v>1</v>
      </c>
      <c r="O153" s="42">
        <v>1</v>
      </c>
      <c r="P153" s="43">
        <v>7.7931730503794159E-4</v>
      </c>
      <c r="Q153" s="44">
        <v>7.7931730503794159E-4</v>
      </c>
      <c r="R153" s="45" t="s">
        <v>331</v>
      </c>
      <c r="S153" s="39">
        <v>130940488</v>
      </c>
      <c r="T153" s="39">
        <v>0</v>
      </c>
      <c r="U153" s="39">
        <v>0</v>
      </c>
    </row>
    <row r="154" spans="1:21" s="32" customFormat="1" ht="51" x14ac:dyDescent="0.25">
      <c r="A154" s="33">
        <v>52010030001</v>
      </c>
      <c r="B154" s="34" t="s">
        <v>328</v>
      </c>
      <c r="C154" s="91">
        <v>45</v>
      </c>
      <c r="D154" s="34">
        <v>18</v>
      </c>
      <c r="E154" s="34">
        <v>16</v>
      </c>
      <c r="F154" s="36" t="s">
        <v>383</v>
      </c>
      <c r="G154" s="36" t="s">
        <v>384</v>
      </c>
      <c r="H154" s="37" t="s">
        <v>82</v>
      </c>
      <c r="I154" s="38" t="s">
        <v>63</v>
      </c>
      <c r="J154" s="39">
        <v>0</v>
      </c>
      <c r="K154" s="39">
        <v>0</v>
      </c>
      <c r="L154" s="39">
        <v>1</v>
      </c>
      <c r="M154" s="40">
        <v>0</v>
      </c>
      <c r="N154" s="41">
        <v>0</v>
      </c>
      <c r="O154" s="42">
        <v>0</v>
      </c>
      <c r="P154" s="43">
        <v>2.0954530793951464E-3</v>
      </c>
      <c r="Q154" s="44">
        <v>0</v>
      </c>
      <c r="R154" s="45" t="s">
        <v>323</v>
      </c>
      <c r="S154" s="39">
        <v>262500000</v>
      </c>
      <c r="T154" s="39">
        <v>0</v>
      </c>
      <c r="U154" s="39">
        <v>0</v>
      </c>
    </row>
    <row r="155" spans="1:21" s="32" customFormat="1" ht="63.75" x14ac:dyDescent="0.25">
      <c r="A155" s="33">
        <v>52010030002</v>
      </c>
      <c r="B155" s="34" t="s">
        <v>328</v>
      </c>
      <c r="C155" s="91">
        <v>45</v>
      </c>
      <c r="D155" s="34">
        <v>18</v>
      </c>
      <c r="E155" s="34">
        <v>16</v>
      </c>
      <c r="F155" s="36" t="s">
        <v>385</v>
      </c>
      <c r="G155" s="36" t="s">
        <v>386</v>
      </c>
      <c r="H155" s="37" t="s">
        <v>82</v>
      </c>
      <c r="I155" s="38" t="s">
        <v>63</v>
      </c>
      <c r="J155" s="39">
        <v>0</v>
      </c>
      <c r="K155" s="39">
        <v>0</v>
      </c>
      <c r="L155" s="39">
        <v>13</v>
      </c>
      <c r="M155" s="40">
        <v>13</v>
      </c>
      <c r="N155" s="41">
        <v>1</v>
      </c>
      <c r="O155" s="42">
        <v>1</v>
      </c>
      <c r="P155" s="43">
        <v>2.2656408510640397E-3</v>
      </c>
      <c r="Q155" s="44">
        <v>2.2656408510640397E-3</v>
      </c>
      <c r="R155" s="45" t="s">
        <v>323</v>
      </c>
      <c r="S155" s="39">
        <v>1955913824</v>
      </c>
      <c r="T155" s="39">
        <v>0</v>
      </c>
      <c r="U155" s="39">
        <v>0</v>
      </c>
    </row>
    <row r="156" spans="1:21" s="32" customFormat="1" ht="63.75" x14ac:dyDescent="0.25">
      <c r="A156" s="33">
        <v>52010030003</v>
      </c>
      <c r="B156" s="34" t="s">
        <v>328</v>
      </c>
      <c r="C156" s="91">
        <v>45</v>
      </c>
      <c r="D156" s="34">
        <v>18</v>
      </c>
      <c r="E156" s="34">
        <v>16</v>
      </c>
      <c r="F156" s="36" t="s">
        <v>387</v>
      </c>
      <c r="G156" s="36" t="s">
        <v>388</v>
      </c>
      <c r="H156" s="37" t="s">
        <v>82</v>
      </c>
      <c r="I156" s="38" t="s">
        <v>63</v>
      </c>
      <c r="J156" s="39">
        <v>3</v>
      </c>
      <c r="K156" s="39">
        <v>2</v>
      </c>
      <c r="L156" s="39">
        <v>3</v>
      </c>
      <c r="M156" s="40">
        <v>3</v>
      </c>
      <c r="N156" s="41">
        <v>1</v>
      </c>
      <c r="O156" s="42">
        <v>1</v>
      </c>
      <c r="P156" s="43">
        <v>2.399931657236763E-3</v>
      </c>
      <c r="Q156" s="44">
        <v>2.399931657236763E-3</v>
      </c>
      <c r="R156" s="45" t="s">
        <v>323</v>
      </c>
      <c r="S156" s="39">
        <v>1730605656</v>
      </c>
      <c r="T156" s="39">
        <v>0</v>
      </c>
      <c r="U156" s="39">
        <v>0</v>
      </c>
    </row>
    <row r="157" spans="1:21" s="32" customFormat="1" ht="51" x14ac:dyDescent="0.25">
      <c r="A157" s="33">
        <v>52010030004</v>
      </c>
      <c r="B157" s="34" t="s">
        <v>328</v>
      </c>
      <c r="C157" s="91">
        <v>45</v>
      </c>
      <c r="D157" s="34">
        <v>18</v>
      </c>
      <c r="E157" s="35">
        <v>16</v>
      </c>
      <c r="F157" s="36" t="s">
        <v>389</v>
      </c>
      <c r="G157" s="36" t="s">
        <v>390</v>
      </c>
      <c r="H157" s="37" t="s">
        <v>82</v>
      </c>
      <c r="I157" s="38" t="s">
        <v>63</v>
      </c>
      <c r="J157" s="39">
        <v>5</v>
      </c>
      <c r="K157" s="39">
        <v>5</v>
      </c>
      <c r="L157" s="39">
        <v>6</v>
      </c>
      <c r="M157" s="39">
        <v>6</v>
      </c>
      <c r="N157" s="41">
        <v>1</v>
      </c>
      <c r="O157" s="42">
        <v>1</v>
      </c>
      <c r="P157" s="43">
        <v>2.5355137211611469E-3</v>
      </c>
      <c r="Q157" s="44">
        <v>2.5355137211611469E-3</v>
      </c>
      <c r="R157" s="45" t="s">
        <v>323</v>
      </c>
      <c r="S157" s="39">
        <v>23148590640</v>
      </c>
      <c r="T157" s="39">
        <v>0</v>
      </c>
      <c r="U157" s="39">
        <v>0</v>
      </c>
    </row>
    <row r="158" spans="1:21" s="32" customFormat="1" ht="51" x14ac:dyDescent="0.25">
      <c r="A158" s="33">
        <v>52010030005</v>
      </c>
      <c r="B158" s="34" t="s">
        <v>328</v>
      </c>
      <c r="C158" s="91">
        <v>45</v>
      </c>
      <c r="D158" s="34">
        <v>18</v>
      </c>
      <c r="E158" s="34">
        <v>16</v>
      </c>
      <c r="F158" s="36" t="s">
        <v>391</v>
      </c>
      <c r="G158" s="36" t="s">
        <v>392</v>
      </c>
      <c r="H158" s="37" t="s">
        <v>62</v>
      </c>
      <c r="I158" s="38" t="s">
        <v>63</v>
      </c>
      <c r="J158" s="39">
        <v>12</v>
      </c>
      <c r="K158" s="39">
        <v>0</v>
      </c>
      <c r="L158" s="39">
        <v>16</v>
      </c>
      <c r="M158" s="39">
        <v>19</v>
      </c>
      <c r="N158" s="41">
        <v>1.1875</v>
      </c>
      <c r="O158" s="42">
        <v>1</v>
      </c>
      <c r="P158" s="43">
        <v>9.6730700692413858E-3</v>
      </c>
      <c r="Q158" s="44">
        <v>9.6730700692413858E-3</v>
      </c>
      <c r="R158" s="45" t="s">
        <v>323</v>
      </c>
      <c r="S158" s="39">
        <v>1133437385</v>
      </c>
      <c r="T158" s="39">
        <v>0</v>
      </c>
      <c r="U158" s="39">
        <v>0</v>
      </c>
    </row>
    <row r="159" spans="1:21" s="32" customFormat="1" ht="63.75" x14ac:dyDescent="0.25">
      <c r="A159" s="33">
        <v>52010030006</v>
      </c>
      <c r="B159" s="34" t="s">
        <v>328</v>
      </c>
      <c r="C159" s="91">
        <v>45</v>
      </c>
      <c r="D159" s="34">
        <v>18</v>
      </c>
      <c r="E159" s="34">
        <v>16</v>
      </c>
      <c r="F159" s="36" t="s">
        <v>393</v>
      </c>
      <c r="G159" s="36" t="s">
        <v>394</v>
      </c>
      <c r="H159" s="37" t="s">
        <v>82</v>
      </c>
      <c r="I159" s="38" t="s">
        <v>63</v>
      </c>
      <c r="J159" s="39">
        <v>0</v>
      </c>
      <c r="K159" s="39">
        <v>15</v>
      </c>
      <c r="L159" s="39">
        <v>30</v>
      </c>
      <c r="M159" s="39">
        <v>30</v>
      </c>
      <c r="N159" s="41">
        <v>1</v>
      </c>
      <c r="O159" s="42">
        <v>1</v>
      </c>
      <c r="P159" s="43">
        <v>2.2124410316956148E-3</v>
      </c>
      <c r="Q159" s="44">
        <v>2.2124410316956148E-3</v>
      </c>
      <c r="R159" s="45" t="s">
        <v>323</v>
      </c>
      <c r="S159" s="39">
        <v>1666535537</v>
      </c>
      <c r="T159" s="39">
        <v>0</v>
      </c>
      <c r="U159" s="39">
        <v>0</v>
      </c>
    </row>
    <row r="160" spans="1:21" s="32" customFormat="1" ht="63.75" x14ac:dyDescent="0.25">
      <c r="A160" s="33">
        <v>52010030007</v>
      </c>
      <c r="B160" s="34" t="s">
        <v>328</v>
      </c>
      <c r="C160" s="91">
        <v>45</v>
      </c>
      <c r="D160" s="34">
        <v>18</v>
      </c>
      <c r="E160" s="34">
        <v>16</v>
      </c>
      <c r="F160" s="36" t="s">
        <v>395</v>
      </c>
      <c r="G160" s="36" t="s">
        <v>396</v>
      </c>
      <c r="H160" s="37" t="s">
        <v>82</v>
      </c>
      <c r="I160" s="38" t="s">
        <v>63</v>
      </c>
      <c r="J160" s="39">
        <v>1946</v>
      </c>
      <c r="K160" s="39">
        <v>0</v>
      </c>
      <c r="L160" s="39">
        <v>2263</v>
      </c>
      <c r="M160" s="39">
        <v>2131</v>
      </c>
      <c r="N160" s="41">
        <v>0.94167034909412284</v>
      </c>
      <c r="O160" s="42">
        <v>0.94167034909412284</v>
      </c>
      <c r="P160" s="43">
        <v>2.2346506650241806E-3</v>
      </c>
      <c r="Q160" s="44">
        <v>2.1043042718367341E-3</v>
      </c>
      <c r="R160" s="45" t="s">
        <v>323</v>
      </c>
      <c r="S160" s="39">
        <v>10959308091</v>
      </c>
      <c r="T160" s="39">
        <v>0</v>
      </c>
      <c r="U160" s="39">
        <v>0</v>
      </c>
    </row>
    <row r="161" spans="1:21" s="32" customFormat="1" ht="76.5" x14ac:dyDescent="0.25">
      <c r="A161" s="33">
        <v>52010030008</v>
      </c>
      <c r="B161" s="34" t="s">
        <v>328</v>
      </c>
      <c r="C161" s="91">
        <v>45</v>
      </c>
      <c r="D161" s="34">
        <v>18</v>
      </c>
      <c r="E161" s="34">
        <v>16</v>
      </c>
      <c r="F161" s="36" t="s">
        <v>397</v>
      </c>
      <c r="G161" s="36" t="s">
        <v>398</v>
      </c>
      <c r="H161" s="37" t="s">
        <v>62</v>
      </c>
      <c r="I161" s="38" t="s">
        <v>63</v>
      </c>
      <c r="J161" s="39">
        <v>0</v>
      </c>
      <c r="K161" s="39">
        <v>0</v>
      </c>
      <c r="L161" s="39">
        <v>15</v>
      </c>
      <c r="M161" s="40">
        <v>15</v>
      </c>
      <c r="N161" s="41">
        <v>1</v>
      </c>
      <c r="O161" s="42">
        <v>1</v>
      </c>
      <c r="P161" s="43">
        <v>2.4084539583977241E-3</v>
      </c>
      <c r="Q161" s="44">
        <v>2.4084539583977241E-3</v>
      </c>
      <c r="R161" s="45" t="s">
        <v>323</v>
      </c>
      <c r="S161" s="39">
        <v>453053167</v>
      </c>
      <c r="T161" s="39">
        <v>0</v>
      </c>
      <c r="U161" s="39">
        <v>0</v>
      </c>
    </row>
    <row r="162" spans="1:21" s="32" customFormat="1" ht="38.25" x14ac:dyDescent="0.25">
      <c r="A162" s="33">
        <v>52010040001</v>
      </c>
      <c r="B162" s="34" t="s">
        <v>328</v>
      </c>
      <c r="C162" s="91">
        <v>12</v>
      </c>
      <c r="D162" s="34">
        <v>11</v>
      </c>
      <c r="E162" s="34">
        <v>16</v>
      </c>
      <c r="F162" s="36" t="s">
        <v>399</v>
      </c>
      <c r="G162" s="36" t="s">
        <v>400</v>
      </c>
      <c r="H162" s="37" t="s">
        <v>82</v>
      </c>
      <c r="I162" s="38" t="s">
        <v>63</v>
      </c>
      <c r="J162" s="39">
        <v>2</v>
      </c>
      <c r="K162" s="39">
        <v>0</v>
      </c>
      <c r="L162" s="39">
        <v>2</v>
      </c>
      <c r="M162" s="40">
        <v>2</v>
      </c>
      <c r="N162" s="41">
        <v>1</v>
      </c>
      <c r="O162" s="42">
        <v>1</v>
      </c>
      <c r="P162" s="43">
        <v>1.9538868562721089E-3</v>
      </c>
      <c r="Q162" s="44">
        <v>1.9538868562721089E-3</v>
      </c>
      <c r="R162" s="45" t="s">
        <v>323</v>
      </c>
      <c r="S162" s="39">
        <v>325958930</v>
      </c>
      <c r="T162" s="39">
        <v>0</v>
      </c>
      <c r="U162" s="39">
        <v>0</v>
      </c>
    </row>
    <row r="163" spans="1:21" s="32" customFormat="1" ht="89.25" x14ac:dyDescent="0.25">
      <c r="A163" s="33">
        <v>52010040002</v>
      </c>
      <c r="B163" s="34" t="s">
        <v>328</v>
      </c>
      <c r="C163" s="91">
        <v>12</v>
      </c>
      <c r="D163" s="34">
        <v>11</v>
      </c>
      <c r="E163" s="35">
        <v>16</v>
      </c>
      <c r="F163" s="36" t="s">
        <v>401</v>
      </c>
      <c r="G163" s="36" t="s">
        <v>402</v>
      </c>
      <c r="H163" s="37" t="s">
        <v>62</v>
      </c>
      <c r="I163" s="38" t="s">
        <v>63</v>
      </c>
      <c r="J163" s="39">
        <v>0</v>
      </c>
      <c r="K163" s="39">
        <v>0</v>
      </c>
      <c r="L163" s="39">
        <v>50</v>
      </c>
      <c r="M163" s="40">
        <v>50</v>
      </c>
      <c r="N163" s="41">
        <v>1</v>
      </c>
      <c r="O163" s="42">
        <v>1</v>
      </c>
      <c r="P163" s="43">
        <v>1.3377713634109036E-3</v>
      </c>
      <c r="Q163" s="44">
        <v>1.3377713634109036E-3</v>
      </c>
      <c r="R163" s="45" t="s">
        <v>323</v>
      </c>
      <c r="S163" s="39">
        <v>231601200</v>
      </c>
      <c r="T163" s="39">
        <v>0</v>
      </c>
      <c r="U163" s="39">
        <v>0</v>
      </c>
    </row>
    <row r="164" spans="1:21" s="32" customFormat="1" ht="51" x14ac:dyDescent="0.25">
      <c r="A164" s="33">
        <v>52010040003</v>
      </c>
      <c r="B164" s="34" t="s">
        <v>328</v>
      </c>
      <c r="C164" s="91">
        <v>12</v>
      </c>
      <c r="D164" s="34">
        <v>11</v>
      </c>
      <c r="E164" s="35">
        <v>16</v>
      </c>
      <c r="F164" s="36" t="s">
        <v>403</v>
      </c>
      <c r="G164" s="36" t="s">
        <v>404</v>
      </c>
      <c r="H164" s="37" t="s">
        <v>82</v>
      </c>
      <c r="I164" s="38" t="s">
        <v>63</v>
      </c>
      <c r="J164" s="39">
        <v>2</v>
      </c>
      <c r="K164" s="39">
        <v>0</v>
      </c>
      <c r="L164" s="39">
        <v>2</v>
      </c>
      <c r="M164" s="40">
        <v>1</v>
      </c>
      <c r="N164" s="41">
        <v>0.5</v>
      </c>
      <c r="O164" s="42">
        <v>0.5</v>
      </c>
      <c r="P164" s="43">
        <v>1.4984581576486099E-3</v>
      </c>
      <c r="Q164" s="44">
        <v>7.4922907882430496E-4</v>
      </c>
      <c r="R164" s="45" t="s">
        <v>323</v>
      </c>
      <c r="S164" s="39">
        <v>20090000</v>
      </c>
      <c r="T164" s="39">
        <v>0</v>
      </c>
      <c r="U164" s="39">
        <v>0</v>
      </c>
    </row>
    <row r="165" spans="1:21" s="32" customFormat="1" ht="51" x14ac:dyDescent="0.25">
      <c r="A165" s="33">
        <v>52010040004</v>
      </c>
      <c r="B165" s="34" t="s">
        <v>328</v>
      </c>
      <c r="C165" s="91">
        <v>12</v>
      </c>
      <c r="D165" s="34">
        <v>18</v>
      </c>
      <c r="E165" s="35">
        <v>16</v>
      </c>
      <c r="F165" s="36" t="s">
        <v>405</v>
      </c>
      <c r="G165" s="36" t="s">
        <v>406</v>
      </c>
      <c r="H165" s="37" t="s">
        <v>82</v>
      </c>
      <c r="I165" s="38" t="s">
        <v>63</v>
      </c>
      <c r="J165" s="39">
        <v>0</v>
      </c>
      <c r="K165" s="39">
        <v>0</v>
      </c>
      <c r="L165" s="39">
        <v>1</v>
      </c>
      <c r="M165" s="40">
        <v>1</v>
      </c>
      <c r="N165" s="41">
        <v>1</v>
      </c>
      <c r="O165" s="42">
        <v>1</v>
      </c>
      <c r="P165" s="43">
        <v>1.2996620511614477E-3</v>
      </c>
      <c r="Q165" s="44">
        <v>1.2996620511614477E-3</v>
      </c>
      <c r="R165" s="45" t="s">
        <v>323</v>
      </c>
      <c r="S165" s="39">
        <v>412916384</v>
      </c>
      <c r="T165" s="39">
        <v>0</v>
      </c>
      <c r="U165" s="39">
        <v>0</v>
      </c>
    </row>
    <row r="166" spans="1:21" s="32" customFormat="1" ht="38.25" x14ac:dyDescent="0.25">
      <c r="A166" s="33">
        <v>52010040005</v>
      </c>
      <c r="B166" s="34" t="s">
        <v>328</v>
      </c>
      <c r="C166" s="91">
        <v>45</v>
      </c>
      <c r="D166" s="34">
        <v>18</v>
      </c>
      <c r="E166" s="35">
        <v>16</v>
      </c>
      <c r="F166" s="36" t="s">
        <v>407</v>
      </c>
      <c r="G166" s="36" t="s">
        <v>408</v>
      </c>
      <c r="H166" s="37" t="s">
        <v>62</v>
      </c>
      <c r="I166" s="38" t="s">
        <v>63</v>
      </c>
      <c r="J166" s="39">
        <v>17</v>
      </c>
      <c r="K166" s="39">
        <v>18</v>
      </c>
      <c r="L166" s="39">
        <v>28</v>
      </c>
      <c r="M166" s="39">
        <v>28</v>
      </c>
      <c r="N166" s="41">
        <v>1</v>
      </c>
      <c r="O166" s="42">
        <v>1</v>
      </c>
      <c r="P166" s="43">
        <v>2.1509792523292954E-3</v>
      </c>
      <c r="Q166" s="44">
        <v>2.1509792523292954E-3</v>
      </c>
      <c r="R166" s="45" t="s">
        <v>323</v>
      </c>
      <c r="S166" s="39">
        <v>1147587198</v>
      </c>
      <c r="T166" s="39">
        <v>0</v>
      </c>
      <c r="U166" s="39">
        <v>0</v>
      </c>
    </row>
    <row r="167" spans="1:21" s="32" customFormat="1" ht="51" x14ac:dyDescent="0.25">
      <c r="A167" s="33">
        <v>52010040006</v>
      </c>
      <c r="B167" s="34" t="s">
        <v>328</v>
      </c>
      <c r="C167" s="91">
        <v>45</v>
      </c>
      <c r="D167" s="34">
        <v>18</v>
      </c>
      <c r="E167" s="35">
        <v>16</v>
      </c>
      <c r="F167" s="36" t="s">
        <v>409</v>
      </c>
      <c r="G167" s="36" t="s">
        <v>410</v>
      </c>
      <c r="H167" s="37" t="s">
        <v>62</v>
      </c>
      <c r="I167" s="38" t="s">
        <v>63</v>
      </c>
      <c r="J167" s="39">
        <v>0</v>
      </c>
      <c r="K167" s="39">
        <v>0</v>
      </c>
      <c r="L167" s="39">
        <v>0</v>
      </c>
      <c r="M167" s="40">
        <v>0</v>
      </c>
      <c r="N167" s="41">
        <v>0</v>
      </c>
      <c r="O167" s="42" t="s">
        <v>1528</v>
      </c>
      <c r="P167" s="43">
        <v>0</v>
      </c>
      <c r="Q167" s="44">
        <v>0</v>
      </c>
      <c r="R167" s="45" t="s">
        <v>323</v>
      </c>
      <c r="S167" s="39">
        <v>45207188</v>
      </c>
      <c r="T167" s="39">
        <v>0</v>
      </c>
      <c r="U167" s="39">
        <v>0</v>
      </c>
    </row>
    <row r="168" spans="1:21" s="32" customFormat="1" ht="38.25" x14ac:dyDescent="0.25">
      <c r="A168" s="33">
        <v>52010040007</v>
      </c>
      <c r="B168" s="34" t="s">
        <v>328</v>
      </c>
      <c r="C168" s="91">
        <v>12</v>
      </c>
      <c r="D168" s="34">
        <v>11</v>
      </c>
      <c r="E168" s="35">
        <v>16</v>
      </c>
      <c r="F168" s="36" t="s">
        <v>411</v>
      </c>
      <c r="G168" s="36" t="s">
        <v>412</v>
      </c>
      <c r="H168" s="37" t="s">
        <v>62</v>
      </c>
      <c r="I168" s="38" t="s">
        <v>63</v>
      </c>
      <c r="J168" s="39">
        <v>0</v>
      </c>
      <c r="K168" s="39">
        <v>0</v>
      </c>
      <c r="L168" s="39">
        <v>0</v>
      </c>
      <c r="M168" s="40">
        <v>0</v>
      </c>
      <c r="N168" s="41">
        <v>0</v>
      </c>
      <c r="O168" s="42" t="s">
        <v>1528</v>
      </c>
      <c r="P168" s="43">
        <v>0</v>
      </c>
      <c r="Q168" s="44">
        <v>0</v>
      </c>
      <c r="R168" s="45" t="s">
        <v>323</v>
      </c>
      <c r="S168" s="39">
        <v>0</v>
      </c>
      <c r="T168" s="39">
        <v>0</v>
      </c>
      <c r="U168" s="39">
        <v>0</v>
      </c>
    </row>
    <row r="169" spans="1:21" s="32" customFormat="1" ht="76.5" x14ac:dyDescent="0.25">
      <c r="A169" s="33">
        <v>52010040008</v>
      </c>
      <c r="B169" s="34" t="s">
        <v>328</v>
      </c>
      <c r="C169" s="91">
        <v>22</v>
      </c>
      <c r="D169" s="34">
        <v>14</v>
      </c>
      <c r="E169" s="35">
        <v>16</v>
      </c>
      <c r="F169" s="36" t="s">
        <v>413</v>
      </c>
      <c r="G169" s="36" t="s">
        <v>414</v>
      </c>
      <c r="H169" s="37" t="s">
        <v>82</v>
      </c>
      <c r="I169" s="38" t="s">
        <v>75</v>
      </c>
      <c r="J169" s="40">
        <v>100</v>
      </c>
      <c r="K169" s="40">
        <v>0</v>
      </c>
      <c r="L169" s="40">
        <v>100</v>
      </c>
      <c r="M169" s="40">
        <v>100</v>
      </c>
      <c r="N169" s="41">
        <v>1</v>
      </c>
      <c r="O169" s="42">
        <v>1</v>
      </c>
      <c r="P169" s="43">
        <v>7.2613931904963447E-4</v>
      </c>
      <c r="Q169" s="44">
        <v>7.2613931904963447E-4</v>
      </c>
      <c r="R169" s="45" t="s">
        <v>89</v>
      </c>
      <c r="S169" s="39">
        <v>139469954</v>
      </c>
      <c r="T169" s="39">
        <v>0</v>
      </c>
      <c r="U169" s="39">
        <v>0</v>
      </c>
    </row>
    <row r="170" spans="1:21" s="32" customFormat="1" ht="76.5" x14ac:dyDescent="0.25">
      <c r="A170" s="33">
        <v>52010050001</v>
      </c>
      <c r="B170" s="34" t="s">
        <v>328</v>
      </c>
      <c r="C170" s="91">
        <v>41</v>
      </c>
      <c r="D170" s="34">
        <v>14</v>
      </c>
      <c r="E170" s="35">
        <v>16</v>
      </c>
      <c r="F170" s="36" t="s">
        <v>415</v>
      </c>
      <c r="G170" s="36" t="s">
        <v>416</v>
      </c>
      <c r="H170" s="37" t="s">
        <v>82</v>
      </c>
      <c r="I170" s="38" t="s">
        <v>75</v>
      </c>
      <c r="J170" s="52">
        <v>100</v>
      </c>
      <c r="K170" s="52">
        <v>0</v>
      </c>
      <c r="L170" s="40">
        <v>100</v>
      </c>
      <c r="M170" s="40">
        <v>100</v>
      </c>
      <c r="N170" s="41">
        <v>1</v>
      </c>
      <c r="O170" s="42">
        <v>1</v>
      </c>
      <c r="P170" s="43">
        <v>4.6839284040729609E-4</v>
      </c>
      <c r="Q170" s="44">
        <v>4.6839284040729609E-4</v>
      </c>
      <c r="R170" s="45" t="s">
        <v>265</v>
      </c>
      <c r="S170" s="39">
        <v>65702356</v>
      </c>
      <c r="T170" s="39">
        <v>0</v>
      </c>
      <c r="U170" s="39">
        <v>0</v>
      </c>
    </row>
    <row r="171" spans="1:21" s="32" customFormat="1" ht="178.5" x14ac:dyDescent="0.25">
      <c r="A171" s="33">
        <v>52010050002</v>
      </c>
      <c r="B171" s="34" t="s">
        <v>328</v>
      </c>
      <c r="C171" s="91">
        <v>41</v>
      </c>
      <c r="D171" s="34">
        <v>14</v>
      </c>
      <c r="E171" s="35">
        <v>16</v>
      </c>
      <c r="F171" s="36" t="s">
        <v>417</v>
      </c>
      <c r="G171" s="36" t="s">
        <v>418</v>
      </c>
      <c r="H171" s="37" t="s">
        <v>82</v>
      </c>
      <c r="I171" s="38" t="s">
        <v>75</v>
      </c>
      <c r="J171" s="39">
        <v>0</v>
      </c>
      <c r="K171" s="39">
        <v>0</v>
      </c>
      <c r="L171" s="39">
        <v>100</v>
      </c>
      <c r="M171" s="40">
        <v>0</v>
      </c>
      <c r="N171" s="41">
        <v>0</v>
      </c>
      <c r="O171" s="42">
        <v>0</v>
      </c>
      <c r="P171" s="43">
        <v>3.6983072444640003E-4</v>
      </c>
      <c r="Q171" s="44">
        <v>0</v>
      </c>
      <c r="R171" s="45" t="s">
        <v>265</v>
      </c>
      <c r="S171" s="39">
        <v>0</v>
      </c>
      <c r="T171" s="39">
        <v>0</v>
      </c>
      <c r="U171" s="39">
        <v>0</v>
      </c>
    </row>
    <row r="172" spans="1:21" s="32" customFormat="1" ht="63.75" x14ac:dyDescent="0.25">
      <c r="A172" s="33">
        <v>52010050003</v>
      </c>
      <c r="B172" s="34" t="s">
        <v>328</v>
      </c>
      <c r="C172" s="91">
        <v>41</v>
      </c>
      <c r="D172" s="34">
        <v>14</v>
      </c>
      <c r="E172" s="35">
        <v>16</v>
      </c>
      <c r="F172" s="36" t="s">
        <v>419</v>
      </c>
      <c r="G172" s="36" t="s">
        <v>420</v>
      </c>
      <c r="H172" s="37" t="s">
        <v>62</v>
      </c>
      <c r="I172" s="38" t="s">
        <v>63</v>
      </c>
      <c r="J172" s="39">
        <v>100000</v>
      </c>
      <c r="K172" s="39">
        <v>115781</v>
      </c>
      <c r="L172" s="39">
        <v>220000</v>
      </c>
      <c r="M172" s="40">
        <v>151092</v>
      </c>
      <c r="N172" s="41">
        <v>0.33881537915351329</v>
      </c>
      <c r="O172" s="42">
        <v>0.33881537915351329</v>
      </c>
      <c r="P172" s="43">
        <v>2.7410249210897283E-3</v>
      </c>
      <c r="Q172" s="44">
        <v>9.2870139790824507E-4</v>
      </c>
      <c r="R172" s="45" t="s">
        <v>265</v>
      </c>
      <c r="S172" s="39">
        <v>1484133766</v>
      </c>
      <c r="T172" s="39">
        <v>0</v>
      </c>
      <c r="U172" s="39">
        <v>0</v>
      </c>
    </row>
    <row r="173" spans="1:21" s="32" customFormat="1" ht="89.25" x14ac:dyDescent="0.25">
      <c r="A173" s="33">
        <v>52010050004</v>
      </c>
      <c r="B173" s="34" t="s">
        <v>328</v>
      </c>
      <c r="C173" s="91">
        <v>41</v>
      </c>
      <c r="D173" s="34">
        <v>14</v>
      </c>
      <c r="E173" s="35">
        <v>16</v>
      </c>
      <c r="F173" s="36" t="s">
        <v>421</v>
      </c>
      <c r="G173" s="36" t="s">
        <v>422</v>
      </c>
      <c r="H173" s="37" t="s">
        <v>82</v>
      </c>
      <c r="I173" s="38" t="s">
        <v>63</v>
      </c>
      <c r="J173" s="39">
        <v>6</v>
      </c>
      <c r="K173" s="39">
        <v>6</v>
      </c>
      <c r="L173" s="39">
        <v>10</v>
      </c>
      <c r="M173" s="39">
        <v>10</v>
      </c>
      <c r="N173" s="41">
        <v>1</v>
      </c>
      <c r="O173" s="42">
        <v>1</v>
      </c>
      <c r="P173" s="43">
        <v>4.3791522407942405E-4</v>
      </c>
      <c r="Q173" s="44">
        <v>4.3791522407942405E-4</v>
      </c>
      <c r="R173" s="45" t="s">
        <v>265</v>
      </c>
      <c r="S173" s="39">
        <v>1417317092</v>
      </c>
      <c r="T173" s="39">
        <v>0</v>
      </c>
      <c r="U173" s="39">
        <v>0</v>
      </c>
    </row>
    <row r="174" spans="1:21" s="32" customFormat="1" ht="89.25" x14ac:dyDescent="0.25">
      <c r="A174" s="33">
        <v>52010050005</v>
      </c>
      <c r="B174" s="34" t="s">
        <v>328</v>
      </c>
      <c r="C174" s="91">
        <v>41</v>
      </c>
      <c r="D174" s="34">
        <v>14</v>
      </c>
      <c r="E174" s="35">
        <v>16</v>
      </c>
      <c r="F174" s="36" t="s">
        <v>423</v>
      </c>
      <c r="G174" s="36" t="s">
        <v>424</v>
      </c>
      <c r="H174" s="37" t="s">
        <v>82</v>
      </c>
      <c r="I174" s="38" t="s">
        <v>75</v>
      </c>
      <c r="J174" s="40">
        <v>100</v>
      </c>
      <c r="K174" s="40">
        <v>73.181818181818187</v>
      </c>
      <c r="L174" s="40">
        <v>100</v>
      </c>
      <c r="M174" s="40">
        <v>100</v>
      </c>
      <c r="N174" s="41">
        <v>1</v>
      </c>
      <c r="O174" s="42">
        <v>1</v>
      </c>
      <c r="P174" s="43">
        <v>2.8611530696568965E-3</v>
      </c>
      <c r="Q174" s="44">
        <v>2.8611530696568965E-3</v>
      </c>
      <c r="R174" s="45" t="s">
        <v>265</v>
      </c>
      <c r="S174" s="39">
        <v>5473325321</v>
      </c>
      <c r="T174" s="39">
        <v>0</v>
      </c>
      <c r="U174" s="39">
        <v>0</v>
      </c>
    </row>
    <row r="175" spans="1:21" s="32" customFormat="1" ht="51" x14ac:dyDescent="0.25">
      <c r="A175" s="33">
        <v>52010050006</v>
      </c>
      <c r="B175" s="34" t="s">
        <v>328</v>
      </c>
      <c r="C175" s="91">
        <v>41</v>
      </c>
      <c r="D175" s="34">
        <v>14</v>
      </c>
      <c r="E175" s="35">
        <v>16</v>
      </c>
      <c r="F175" s="36" t="s">
        <v>425</v>
      </c>
      <c r="G175" s="36" t="s">
        <v>426</v>
      </c>
      <c r="H175" s="37" t="s">
        <v>62</v>
      </c>
      <c r="I175" s="38" t="s">
        <v>75</v>
      </c>
      <c r="J175" s="40">
        <v>10</v>
      </c>
      <c r="K175" s="40">
        <v>10</v>
      </c>
      <c r="L175" s="40">
        <v>25</v>
      </c>
      <c r="M175" s="40">
        <v>20</v>
      </c>
      <c r="N175" s="41">
        <v>0.66666666666666663</v>
      </c>
      <c r="O175" s="42">
        <v>0.66666666666666663</v>
      </c>
      <c r="P175" s="43">
        <v>5.412895952499841E-4</v>
      </c>
      <c r="Q175" s="44">
        <v>3.6085973016665603E-4</v>
      </c>
      <c r="R175" s="45" t="s">
        <v>265</v>
      </c>
      <c r="S175" s="39">
        <v>160528000</v>
      </c>
      <c r="T175" s="39">
        <v>0</v>
      </c>
      <c r="U175" s="39">
        <v>0</v>
      </c>
    </row>
    <row r="176" spans="1:21" s="32" customFormat="1" ht="76.5" x14ac:dyDescent="0.25">
      <c r="A176" s="33">
        <v>52010050007</v>
      </c>
      <c r="B176" s="34" t="s">
        <v>328</v>
      </c>
      <c r="C176" s="91">
        <v>41</v>
      </c>
      <c r="D176" s="34">
        <v>14</v>
      </c>
      <c r="E176" s="35">
        <v>16</v>
      </c>
      <c r="F176" s="36" t="s">
        <v>427</v>
      </c>
      <c r="G176" s="36" t="s">
        <v>428</v>
      </c>
      <c r="H176" s="37" t="s">
        <v>62</v>
      </c>
      <c r="I176" s="38" t="s">
        <v>75</v>
      </c>
      <c r="J176" s="40">
        <v>0</v>
      </c>
      <c r="K176" s="40">
        <v>0</v>
      </c>
      <c r="L176" s="40">
        <v>0</v>
      </c>
      <c r="M176" s="40">
        <v>0</v>
      </c>
      <c r="N176" s="41">
        <v>0</v>
      </c>
      <c r="O176" s="42" t="s">
        <v>1528</v>
      </c>
      <c r="P176" s="43">
        <v>0</v>
      </c>
      <c r="Q176" s="44">
        <v>0</v>
      </c>
      <c r="R176" s="45" t="s">
        <v>265</v>
      </c>
      <c r="S176" s="39">
        <v>0</v>
      </c>
      <c r="T176" s="39">
        <v>0</v>
      </c>
      <c r="U176" s="39">
        <v>0</v>
      </c>
    </row>
    <row r="177" spans="1:21" s="32" customFormat="1" ht="76.5" x14ac:dyDescent="0.25">
      <c r="A177" s="33">
        <v>52010050008</v>
      </c>
      <c r="B177" s="34" t="s">
        <v>328</v>
      </c>
      <c r="C177" s="91">
        <v>19</v>
      </c>
      <c r="D177" s="34">
        <v>2</v>
      </c>
      <c r="E177" s="35">
        <v>16</v>
      </c>
      <c r="F177" s="36" t="s">
        <v>429</v>
      </c>
      <c r="G177" s="36" t="s">
        <v>430</v>
      </c>
      <c r="H177" s="37" t="s">
        <v>62</v>
      </c>
      <c r="I177" s="38" t="s">
        <v>63</v>
      </c>
      <c r="J177" s="39">
        <v>44750</v>
      </c>
      <c r="K177" s="39">
        <v>48750</v>
      </c>
      <c r="L177" s="39">
        <v>51750</v>
      </c>
      <c r="M177" s="39">
        <v>51650</v>
      </c>
      <c r="N177" s="41">
        <v>0.96666666666666667</v>
      </c>
      <c r="O177" s="42">
        <v>0.96666666666666667</v>
      </c>
      <c r="P177" s="43">
        <v>2.7458371762993923E-3</v>
      </c>
      <c r="Q177" s="44">
        <v>2.6543092704227459E-3</v>
      </c>
      <c r="R177" s="45" t="s">
        <v>76</v>
      </c>
      <c r="S177" s="39">
        <v>2628756304</v>
      </c>
      <c r="T177" s="39">
        <v>0</v>
      </c>
      <c r="U177" s="39">
        <v>0</v>
      </c>
    </row>
    <row r="178" spans="1:21" s="32" customFormat="1" ht="102" x14ac:dyDescent="0.25">
      <c r="A178" s="33">
        <v>52010050009</v>
      </c>
      <c r="B178" s="34" t="s">
        <v>328</v>
      </c>
      <c r="C178" s="91">
        <v>22</v>
      </c>
      <c r="D178" s="34">
        <v>14</v>
      </c>
      <c r="E178" s="35">
        <v>16</v>
      </c>
      <c r="F178" s="36" t="s">
        <v>431</v>
      </c>
      <c r="G178" s="36" t="s">
        <v>432</v>
      </c>
      <c r="H178" s="37" t="s">
        <v>82</v>
      </c>
      <c r="I178" s="38" t="s">
        <v>63</v>
      </c>
      <c r="J178" s="39">
        <v>3200</v>
      </c>
      <c r="K178" s="39">
        <v>0</v>
      </c>
      <c r="L178" s="39">
        <v>0</v>
      </c>
      <c r="M178" s="40">
        <v>0</v>
      </c>
      <c r="N178" s="41">
        <v>0</v>
      </c>
      <c r="O178" s="42" t="s">
        <v>1528</v>
      </c>
      <c r="P178" s="43">
        <v>0</v>
      </c>
      <c r="Q178" s="44">
        <v>0</v>
      </c>
      <c r="R178" s="45" t="s">
        <v>89</v>
      </c>
      <c r="S178" s="39">
        <v>0</v>
      </c>
      <c r="T178" s="39">
        <v>0</v>
      </c>
      <c r="U178" s="39">
        <v>0</v>
      </c>
    </row>
    <row r="179" spans="1:21" s="32" customFormat="1" ht="102" x14ac:dyDescent="0.25">
      <c r="A179" s="33">
        <v>52010050010</v>
      </c>
      <c r="B179" s="34" t="s">
        <v>328</v>
      </c>
      <c r="C179" s="91">
        <v>41</v>
      </c>
      <c r="D179" s="34">
        <v>14</v>
      </c>
      <c r="E179" s="34">
        <v>16</v>
      </c>
      <c r="F179" s="36" t="s">
        <v>433</v>
      </c>
      <c r="G179" s="36" t="s">
        <v>434</v>
      </c>
      <c r="H179" s="37" t="s">
        <v>62</v>
      </c>
      <c r="I179" s="38" t="s">
        <v>63</v>
      </c>
      <c r="J179" s="39">
        <v>0</v>
      </c>
      <c r="K179" s="39">
        <v>0</v>
      </c>
      <c r="L179" s="39">
        <v>350</v>
      </c>
      <c r="M179" s="40">
        <v>366</v>
      </c>
      <c r="N179" s="41">
        <v>1.0457142857142858</v>
      </c>
      <c r="O179" s="42">
        <v>1</v>
      </c>
      <c r="P179" s="43">
        <v>1.0201981044487681E-3</v>
      </c>
      <c r="Q179" s="44">
        <v>1.0201981044487681E-3</v>
      </c>
      <c r="R179" s="45" t="s">
        <v>265</v>
      </c>
      <c r="S179" s="39">
        <v>480057000</v>
      </c>
      <c r="T179" s="39">
        <v>0</v>
      </c>
      <c r="U179" s="39">
        <v>0</v>
      </c>
    </row>
    <row r="180" spans="1:21" s="32" customFormat="1" ht="76.5" x14ac:dyDescent="0.25">
      <c r="A180" s="33">
        <v>52010050011</v>
      </c>
      <c r="B180" s="34" t="s">
        <v>328</v>
      </c>
      <c r="C180" s="91">
        <v>41</v>
      </c>
      <c r="D180" s="34">
        <v>14</v>
      </c>
      <c r="E180" s="35">
        <v>16</v>
      </c>
      <c r="F180" s="36" t="s">
        <v>435</v>
      </c>
      <c r="G180" s="36" t="s">
        <v>436</v>
      </c>
      <c r="H180" s="37" t="s">
        <v>62</v>
      </c>
      <c r="I180" s="38" t="s">
        <v>63</v>
      </c>
      <c r="J180" s="39">
        <v>0</v>
      </c>
      <c r="K180" s="39">
        <v>0</v>
      </c>
      <c r="L180" s="39">
        <v>1620</v>
      </c>
      <c r="M180" s="40">
        <v>1633</v>
      </c>
      <c r="N180" s="41">
        <v>1.0080246913580246</v>
      </c>
      <c r="O180" s="42">
        <v>1</v>
      </c>
      <c r="P180" s="43">
        <v>1.0815098004533761E-3</v>
      </c>
      <c r="Q180" s="44">
        <v>1.0815098004533761E-3</v>
      </c>
      <c r="R180" s="45" t="s">
        <v>265</v>
      </c>
      <c r="S180" s="39">
        <v>414535472</v>
      </c>
      <c r="T180" s="39">
        <v>0</v>
      </c>
      <c r="U180" s="39">
        <v>0</v>
      </c>
    </row>
    <row r="181" spans="1:21" s="32" customFormat="1" ht="102" x14ac:dyDescent="0.25">
      <c r="A181" s="33">
        <v>52010050012</v>
      </c>
      <c r="B181" s="34" t="s">
        <v>328</v>
      </c>
      <c r="C181" s="91">
        <v>41</v>
      </c>
      <c r="D181" s="34">
        <v>14</v>
      </c>
      <c r="E181" s="35">
        <v>16</v>
      </c>
      <c r="F181" s="36" t="s">
        <v>437</v>
      </c>
      <c r="G181" s="36" t="s">
        <v>438</v>
      </c>
      <c r="H181" s="37" t="s">
        <v>62</v>
      </c>
      <c r="I181" s="38" t="s">
        <v>63</v>
      </c>
      <c r="J181" s="39">
        <v>0</v>
      </c>
      <c r="K181" s="39">
        <v>0</v>
      </c>
      <c r="L181" s="39">
        <v>50</v>
      </c>
      <c r="M181" s="40">
        <v>0</v>
      </c>
      <c r="N181" s="41">
        <v>0</v>
      </c>
      <c r="O181" s="42">
        <v>0</v>
      </c>
      <c r="P181" s="43">
        <v>4.2597370189248007E-4</v>
      </c>
      <c r="Q181" s="44">
        <v>0</v>
      </c>
      <c r="R181" s="45" t="s">
        <v>265</v>
      </c>
      <c r="S181" s="39">
        <v>0</v>
      </c>
      <c r="T181" s="39">
        <v>0</v>
      </c>
      <c r="U181" s="39">
        <v>0</v>
      </c>
    </row>
    <row r="182" spans="1:21" s="32" customFormat="1" ht="51" x14ac:dyDescent="0.25">
      <c r="A182" s="33">
        <v>52010050013</v>
      </c>
      <c r="B182" s="34" t="s">
        <v>328</v>
      </c>
      <c r="C182" s="91">
        <v>45</v>
      </c>
      <c r="D182" s="34">
        <v>18</v>
      </c>
      <c r="E182" s="35">
        <v>16</v>
      </c>
      <c r="F182" s="36" t="s">
        <v>439</v>
      </c>
      <c r="G182" s="36" t="s">
        <v>440</v>
      </c>
      <c r="H182" s="37" t="s">
        <v>62</v>
      </c>
      <c r="I182" s="38" t="s">
        <v>63</v>
      </c>
      <c r="J182" s="47">
        <v>318</v>
      </c>
      <c r="K182" s="47">
        <v>503</v>
      </c>
      <c r="L182" s="39">
        <v>568</v>
      </c>
      <c r="M182" s="39">
        <v>665</v>
      </c>
      <c r="N182" s="41">
        <v>2.4923076923076923</v>
      </c>
      <c r="O182" s="42">
        <v>1</v>
      </c>
      <c r="P182" s="43">
        <v>7.4768187424224006E-4</v>
      </c>
      <c r="Q182" s="44">
        <v>7.4768187424224006E-4</v>
      </c>
      <c r="R182" s="45" t="s">
        <v>323</v>
      </c>
      <c r="S182" s="39">
        <v>474599000</v>
      </c>
      <c r="T182" s="39">
        <v>0</v>
      </c>
      <c r="U182" s="39">
        <v>0</v>
      </c>
    </row>
    <row r="183" spans="1:21" s="32" customFormat="1" ht="76.5" x14ac:dyDescent="0.25">
      <c r="A183" s="33">
        <v>52010050014</v>
      </c>
      <c r="B183" s="34" t="s">
        <v>328</v>
      </c>
      <c r="C183" s="91">
        <v>33</v>
      </c>
      <c r="D183" s="34">
        <v>5</v>
      </c>
      <c r="E183" s="35">
        <v>16</v>
      </c>
      <c r="F183" s="36" t="s">
        <v>441</v>
      </c>
      <c r="G183" s="36" t="s">
        <v>442</v>
      </c>
      <c r="H183" s="37" t="s">
        <v>62</v>
      </c>
      <c r="I183" s="38" t="s">
        <v>63</v>
      </c>
      <c r="J183" s="53">
        <v>2085</v>
      </c>
      <c r="K183" s="53">
        <v>0</v>
      </c>
      <c r="L183" s="39">
        <v>2357</v>
      </c>
      <c r="M183" s="40">
        <v>2737</v>
      </c>
      <c r="N183" s="41">
        <v>1.161221892235893</v>
      </c>
      <c r="O183" s="42">
        <v>1</v>
      </c>
      <c r="P183" s="43">
        <v>4.6981869380275206E-4</v>
      </c>
      <c r="Q183" s="44">
        <v>4.6981869380275206E-4</v>
      </c>
      <c r="R183" s="45" t="s">
        <v>67</v>
      </c>
      <c r="S183" s="39">
        <v>389800300</v>
      </c>
      <c r="T183" s="39">
        <v>107632152</v>
      </c>
      <c r="U183" s="39">
        <v>0</v>
      </c>
    </row>
    <row r="184" spans="1:21" s="32" customFormat="1" ht="76.5" x14ac:dyDescent="0.25">
      <c r="A184" s="33">
        <v>52010050015</v>
      </c>
      <c r="B184" s="34" t="s">
        <v>328</v>
      </c>
      <c r="C184" s="91">
        <v>41</v>
      </c>
      <c r="D184" s="34">
        <v>14</v>
      </c>
      <c r="E184" s="35">
        <v>16</v>
      </c>
      <c r="F184" s="36" t="s">
        <v>443</v>
      </c>
      <c r="G184" s="36" t="s">
        <v>444</v>
      </c>
      <c r="H184" s="37" t="s">
        <v>62</v>
      </c>
      <c r="I184" s="38" t="s">
        <v>63</v>
      </c>
      <c r="J184" s="39">
        <v>0</v>
      </c>
      <c r="K184" s="39">
        <v>0</v>
      </c>
      <c r="L184" s="39">
        <v>3500</v>
      </c>
      <c r="M184" s="40">
        <v>0</v>
      </c>
      <c r="N184" s="41">
        <v>0</v>
      </c>
      <c r="O184" s="42">
        <v>0</v>
      </c>
      <c r="P184" s="43">
        <v>3.9442669551801603E-4</v>
      </c>
      <c r="Q184" s="44">
        <v>0</v>
      </c>
      <c r="R184" s="45" t="s">
        <v>265</v>
      </c>
      <c r="S184" s="39">
        <v>0</v>
      </c>
      <c r="T184" s="39">
        <v>0</v>
      </c>
      <c r="U184" s="39">
        <v>0</v>
      </c>
    </row>
    <row r="185" spans="1:21" s="32" customFormat="1" ht="63.75" x14ac:dyDescent="0.25">
      <c r="A185" s="33">
        <v>52010050016</v>
      </c>
      <c r="B185" s="34" t="s">
        <v>328</v>
      </c>
      <c r="C185" s="91">
        <v>41</v>
      </c>
      <c r="D185" s="34">
        <v>14</v>
      </c>
      <c r="E185" s="35">
        <v>16</v>
      </c>
      <c r="F185" s="36" t="s">
        <v>445</v>
      </c>
      <c r="G185" s="36" t="s">
        <v>446</v>
      </c>
      <c r="H185" s="37" t="s">
        <v>82</v>
      </c>
      <c r="I185" s="38" t="s">
        <v>63</v>
      </c>
      <c r="J185" s="39">
        <v>1</v>
      </c>
      <c r="K185" s="39">
        <v>0.60000000000000009</v>
      </c>
      <c r="L185" s="39">
        <v>2</v>
      </c>
      <c r="M185" s="40">
        <v>1</v>
      </c>
      <c r="N185" s="41">
        <v>0.5</v>
      </c>
      <c r="O185" s="42">
        <v>0.5</v>
      </c>
      <c r="P185" s="43">
        <v>3.6484023756230404E-4</v>
      </c>
      <c r="Q185" s="44">
        <v>1.8242011878115202E-4</v>
      </c>
      <c r="R185" s="45" t="s">
        <v>265</v>
      </c>
      <c r="S185" s="39">
        <v>25948704</v>
      </c>
      <c r="T185" s="39">
        <v>0</v>
      </c>
      <c r="U185" s="39">
        <v>0</v>
      </c>
    </row>
    <row r="186" spans="1:21" s="32" customFormat="1" ht="76.5" x14ac:dyDescent="0.25">
      <c r="A186" s="33">
        <v>52010050017</v>
      </c>
      <c r="B186" s="34" t="s">
        <v>328</v>
      </c>
      <c r="C186" s="91">
        <v>41</v>
      </c>
      <c r="D186" s="34">
        <v>14</v>
      </c>
      <c r="E186" s="35">
        <v>16</v>
      </c>
      <c r="F186" s="36" t="s">
        <v>447</v>
      </c>
      <c r="G186" s="36" t="s">
        <v>448</v>
      </c>
      <c r="H186" s="37" t="s">
        <v>62</v>
      </c>
      <c r="I186" s="38" t="s">
        <v>63</v>
      </c>
      <c r="J186" s="54">
        <v>0</v>
      </c>
      <c r="K186" s="54">
        <v>0</v>
      </c>
      <c r="L186" s="39">
        <v>2</v>
      </c>
      <c r="M186" s="40">
        <v>0</v>
      </c>
      <c r="N186" s="41">
        <v>0</v>
      </c>
      <c r="O186" s="42">
        <v>0</v>
      </c>
      <c r="P186" s="43">
        <v>4.2989479872998401E-4</v>
      </c>
      <c r="Q186" s="44">
        <v>0</v>
      </c>
      <c r="R186" s="45" t="s">
        <v>265</v>
      </c>
      <c r="S186" s="39">
        <v>0</v>
      </c>
      <c r="T186" s="39">
        <v>0</v>
      </c>
      <c r="U186" s="39">
        <v>0</v>
      </c>
    </row>
    <row r="187" spans="1:21" s="32" customFormat="1" ht="89.25" x14ac:dyDescent="0.25">
      <c r="A187" s="33">
        <v>52010050018</v>
      </c>
      <c r="B187" s="34" t="s">
        <v>328</v>
      </c>
      <c r="C187" s="91">
        <v>41</v>
      </c>
      <c r="D187" s="34">
        <v>14</v>
      </c>
      <c r="E187" s="35">
        <v>16</v>
      </c>
      <c r="F187" s="36" t="s">
        <v>449</v>
      </c>
      <c r="G187" s="36" t="s">
        <v>450</v>
      </c>
      <c r="H187" s="37" t="s">
        <v>62</v>
      </c>
      <c r="I187" s="38" t="s">
        <v>63</v>
      </c>
      <c r="J187" s="39">
        <v>0</v>
      </c>
      <c r="K187" s="39">
        <v>0</v>
      </c>
      <c r="L187" s="39">
        <v>4</v>
      </c>
      <c r="M187" s="40">
        <v>0</v>
      </c>
      <c r="N187" s="41">
        <v>0</v>
      </c>
      <c r="O187" s="42">
        <v>0</v>
      </c>
      <c r="P187" s="43">
        <v>4.5912479333683209E-4</v>
      </c>
      <c r="Q187" s="44">
        <v>0</v>
      </c>
      <c r="R187" s="45" t="s">
        <v>265</v>
      </c>
      <c r="S187" s="39">
        <v>0</v>
      </c>
      <c r="T187" s="39">
        <v>0</v>
      </c>
      <c r="U187" s="39">
        <v>0</v>
      </c>
    </row>
    <row r="188" spans="1:21" s="32" customFormat="1" ht="76.5" x14ac:dyDescent="0.25">
      <c r="A188" s="33">
        <v>52010050019</v>
      </c>
      <c r="B188" s="34" t="s">
        <v>328</v>
      </c>
      <c r="C188" s="91">
        <v>41</v>
      </c>
      <c r="D188" s="34">
        <v>14</v>
      </c>
      <c r="E188" s="35">
        <v>16</v>
      </c>
      <c r="F188" s="36" t="s">
        <v>451</v>
      </c>
      <c r="G188" s="36" t="s">
        <v>452</v>
      </c>
      <c r="H188" s="37" t="s">
        <v>82</v>
      </c>
      <c r="I188" s="38" t="s">
        <v>75</v>
      </c>
      <c r="J188" s="39">
        <v>0</v>
      </c>
      <c r="K188" s="39">
        <v>80</v>
      </c>
      <c r="L188" s="39">
        <v>100</v>
      </c>
      <c r="M188" s="40">
        <v>79</v>
      </c>
      <c r="N188" s="41">
        <v>0.79</v>
      </c>
      <c r="O188" s="42">
        <v>0.79</v>
      </c>
      <c r="P188" s="43">
        <v>4.8585954450163204E-4</v>
      </c>
      <c r="Q188" s="44">
        <v>3.8382904015628935E-4</v>
      </c>
      <c r="R188" s="45" t="s">
        <v>265</v>
      </c>
      <c r="S188" s="39">
        <v>746900000</v>
      </c>
      <c r="T188" s="39">
        <v>0</v>
      </c>
      <c r="U188" s="39">
        <v>0</v>
      </c>
    </row>
    <row r="189" spans="1:21" s="32" customFormat="1" ht="76.5" x14ac:dyDescent="0.25">
      <c r="A189" s="33">
        <v>52010050020</v>
      </c>
      <c r="B189" s="34" t="s">
        <v>328</v>
      </c>
      <c r="C189" s="91">
        <v>40</v>
      </c>
      <c r="D189" s="34">
        <v>7</v>
      </c>
      <c r="E189" s="35">
        <v>11</v>
      </c>
      <c r="F189" s="36" t="s">
        <v>453</v>
      </c>
      <c r="G189" s="36" t="s">
        <v>454</v>
      </c>
      <c r="H189" s="37" t="s">
        <v>62</v>
      </c>
      <c r="I189" s="38" t="s">
        <v>63</v>
      </c>
      <c r="J189" s="39">
        <v>1451</v>
      </c>
      <c r="K189" s="39">
        <v>1492</v>
      </c>
      <c r="L189" s="39">
        <v>1521</v>
      </c>
      <c r="M189" s="40">
        <v>1523</v>
      </c>
      <c r="N189" s="41">
        <v>1.0689655172413792</v>
      </c>
      <c r="O189" s="42">
        <v>1</v>
      </c>
      <c r="P189" s="43">
        <v>1.2638408033973122E-3</v>
      </c>
      <c r="Q189" s="44">
        <v>1.2638408033973122E-3</v>
      </c>
      <c r="R189" s="45" t="s">
        <v>455</v>
      </c>
      <c r="S189" s="39">
        <v>453243000</v>
      </c>
      <c r="T189" s="39">
        <v>0</v>
      </c>
      <c r="U189" s="39">
        <v>0</v>
      </c>
    </row>
    <row r="190" spans="1:21" s="32" customFormat="1" ht="63.75" x14ac:dyDescent="0.25">
      <c r="A190" s="33">
        <v>52010050021</v>
      </c>
      <c r="B190" s="34" t="s">
        <v>328</v>
      </c>
      <c r="C190" s="91">
        <v>43</v>
      </c>
      <c r="D190" s="34">
        <v>4</v>
      </c>
      <c r="E190" s="35">
        <v>3</v>
      </c>
      <c r="F190" s="36" t="s">
        <v>456</v>
      </c>
      <c r="G190" s="36" t="s">
        <v>457</v>
      </c>
      <c r="H190" s="37" t="s">
        <v>62</v>
      </c>
      <c r="I190" s="38" t="s">
        <v>63</v>
      </c>
      <c r="J190" s="47">
        <v>4</v>
      </c>
      <c r="K190" s="47">
        <v>5</v>
      </c>
      <c r="L190" s="39">
        <v>6</v>
      </c>
      <c r="M190" s="39">
        <v>6</v>
      </c>
      <c r="N190" s="41">
        <v>1</v>
      </c>
      <c r="O190" s="42">
        <v>1</v>
      </c>
      <c r="P190" s="43">
        <v>5.1455484408518409E-4</v>
      </c>
      <c r="Q190" s="44">
        <v>5.1455484408518409E-4</v>
      </c>
      <c r="R190" s="45" t="s">
        <v>208</v>
      </c>
      <c r="S190" s="39">
        <v>287935934</v>
      </c>
      <c r="T190" s="39">
        <v>0</v>
      </c>
      <c r="U190" s="39">
        <v>0</v>
      </c>
    </row>
    <row r="191" spans="1:21" s="32" customFormat="1" ht="51" x14ac:dyDescent="0.25">
      <c r="A191" s="33">
        <v>52020010001</v>
      </c>
      <c r="B191" s="34" t="s">
        <v>328</v>
      </c>
      <c r="C191" s="91">
        <v>41</v>
      </c>
      <c r="D191" s="49">
        <v>14</v>
      </c>
      <c r="E191" s="34">
        <v>4</v>
      </c>
      <c r="F191" s="36" t="s">
        <v>458</v>
      </c>
      <c r="G191" s="36" t="s">
        <v>459</v>
      </c>
      <c r="H191" s="37" t="s">
        <v>82</v>
      </c>
      <c r="I191" s="38" t="s">
        <v>63</v>
      </c>
      <c r="J191" s="46">
        <v>0</v>
      </c>
      <c r="K191" s="46">
        <v>0</v>
      </c>
      <c r="L191" s="46">
        <v>1</v>
      </c>
      <c r="M191" s="40">
        <v>0</v>
      </c>
      <c r="N191" s="41">
        <v>0</v>
      </c>
      <c r="O191" s="42">
        <v>0</v>
      </c>
      <c r="P191" s="43">
        <v>8.287864036183618E-4</v>
      </c>
      <c r="Q191" s="44">
        <v>0</v>
      </c>
      <c r="R191" s="45" t="s">
        <v>265</v>
      </c>
      <c r="S191" s="39">
        <v>21440000</v>
      </c>
      <c r="T191" s="39">
        <v>0</v>
      </c>
      <c r="U191" s="39">
        <v>0</v>
      </c>
    </row>
    <row r="192" spans="1:21" s="32" customFormat="1" ht="76.5" x14ac:dyDescent="0.25">
      <c r="A192" s="33">
        <v>52020010002</v>
      </c>
      <c r="B192" s="34" t="s">
        <v>328</v>
      </c>
      <c r="C192" s="91">
        <v>41</v>
      </c>
      <c r="D192" s="34">
        <v>14</v>
      </c>
      <c r="E192" s="35">
        <v>4</v>
      </c>
      <c r="F192" s="36" t="s">
        <v>460</v>
      </c>
      <c r="G192" s="36" t="s">
        <v>461</v>
      </c>
      <c r="H192" s="37" t="s">
        <v>82</v>
      </c>
      <c r="I192" s="38" t="s">
        <v>63</v>
      </c>
      <c r="J192" s="39">
        <v>18</v>
      </c>
      <c r="K192" s="39">
        <v>2</v>
      </c>
      <c r="L192" s="39">
        <v>18</v>
      </c>
      <c r="M192" s="39">
        <v>8</v>
      </c>
      <c r="N192" s="41">
        <v>0.44444444444444442</v>
      </c>
      <c r="O192" s="42">
        <v>0.44444444444444442</v>
      </c>
      <c r="P192" s="43">
        <v>1.5364880012006907E-3</v>
      </c>
      <c r="Q192" s="44">
        <v>6.8288355608919586E-4</v>
      </c>
      <c r="R192" s="45" t="s">
        <v>265</v>
      </c>
      <c r="S192" s="39">
        <v>656898073</v>
      </c>
      <c r="T192" s="39">
        <v>0</v>
      </c>
      <c r="U192" s="39">
        <v>0</v>
      </c>
    </row>
    <row r="193" spans="1:21" s="32" customFormat="1" ht="127.5" x14ac:dyDescent="0.25">
      <c r="A193" s="33">
        <v>52020010003</v>
      </c>
      <c r="B193" s="34" t="s">
        <v>328</v>
      </c>
      <c r="C193" s="91">
        <v>41</v>
      </c>
      <c r="D193" s="34">
        <v>14</v>
      </c>
      <c r="E193" s="34">
        <v>4</v>
      </c>
      <c r="F193" s="36" t="s">
        <v>462</v>
      </c>
      <c r="G193" s="36" t="s">
        <v>463</v>
      </c>
      <c r="H193" s="37" t="s">
        <v>62</v>
      </c>
      <c r="I193" s="38" t="s">
        <v>63</v>
      </c>
      <c r="J193" s="39">
        <v>7519</v>
      </c>
      <c r="K193" s="39">
        <v>10121</v>
      </c>
      <c r="L193" s="39">
        <v>10161</v>
      </c>
      <c r="M193" s="40">
        <v>10161</v>
      </c>
      <c r="N193" s="41">
        <v>1</v>
      </c>
      <c r="O193" s="42">
        <v>1</v>
      </c>
      <c r="P193" s="43">
        <v>6.9865721765503012E-3</v>
      </c>
      <c r="Q193" s="44">
        <v>6.9865721765503012E-3</v>
      </c>
      <c r="R193" s="45" t="s">
        <v>265</v>
      </c>
      <c r="S193" s="39">
        <v>24941263643</v>
      </c>
      <c r="T193" s="39">
        <v>0</v>
      </c>
      <c r="U193" s="39">
        <v>0</v>
      </c>
    </row>
    <row r="194" spans="1:21" s="32" customFormat="1" ht="102" x14ac:dyDescent="0.25">
      <c r="A194" s="33">
        <v>52020010004</v>
      </c>
      <c r="B194" s="34" t="s">
        <v>328</v>
      </c>
      <c r="C194" s="91">
        <v>41</v>
      </c>
      <c r="D194" s="34">
        <v>14</v>
      </c>
      <c r="E194" s="35">
        <v>10</v>
      </c>
      <c r="F194" s="36" t="s">
        <v>464</v>
      </c>
      <c r="G194" s="36" t="s">
        <v>465</v>
      </c>
      <c r="H194" s="37" t="s">
        <v>82</v>
      </c>
      <c r="I194" s="38" t="s">
        <v>63</v>
      </c>
      <c r="J194" s="39">
        <v>6</v>
      </c>
      <c r="K194" s="39">
        <v>0</v>
      </c>
      <c r="L194" s="39">
        <v>8</v>
      </c>
      <c r="M194" s="40">
        <v>0</v>
      </c>
      <c r="N194" s="41">
        <v>0</v>
      </c>
      <c r="O194" s="42">
        <v>0</v>
      </c>
      <c r="P194" s="43">
        <v>1.2662131898218318E-3</v>
      </c>
      <c r="Q194" s="44">
        <v>0</v>
      </c>
      <c r="R194" s="45" t="s">
        <v>265</v>
      </c>
      <c r="S194" s="39">
        <v>0</v>
      </c>
      <c r="T194" s="39">
        <v>0</v>
      </c>
      <c r="U194" s="39">
        <v>0</v>
      </c>
    </row>
    <row r="195" spans="1:21" s="32" customFormat="1" ht="102" x14ac:dyDescent="0.25">
      <c r="A195" s="33">
        <v>52020010005</v>
      </c>
      <c r="B195" s="34" t="s">
        <v>328</v>
      </c>
      <c r="C195" s="91">
        <v>41</v>
      </c>
      <c r="D195" s="34">
        <v>14</v>
      </c>
      <c r="E195" s="35">
        <v>4</v>
      </c>
      <c r="F195" s="36" t="s">
        <v>466</v>
      </c>
      <c r="G195" s="36" t="s">
        <v>467</v>
      </c>
      <c r="H195" s="37" t="s">
        <v>62</v>
      </c>
      <c r="I195" s="38" t="s">
        <v>75</v>
      </c>
      <c r="J195" s="46">
        <v>50</v>
      </c>
      <c r="K195" s="46">
        <v>0</v>
      </c>
      <c r="L195" s="40">
        <v>60</v>
      </c>
      <c r="M195" s="40">
        <v>0</v>
      </c>
      <c r="N195" s="41">
        <v>0</v>
      </c>
      <c r="O195" s="42">
        <v>0</v>
      </c>
      <c r="P195" s="43">
        <v>1.5464199137376776E-3</v>
      </c>
      <c r="Q195" s="44">
        <v>0</v>
      </c>
      <c r="R195" s="45" t="s">
        <v>265</v>
      </c>
      <c r="S195" s="39">
        <v>23056000</v>
      </c>
      <c r="T195" s="39">
        <v>0</v>
      </c>
      <c r="U195" s="39">
        <v>0</v>
      </c>
    </row>
    <row r="196" spans="1:21" s="32" customFormat="1" ht="63.75" x14ac:dyDescent="0.25">
      <c r="A196" s="33">
        <v>52020010006</v>
      </c>
      <c r="B196" s="34" t="s">
        <v>328</v>
      </c>
      <c r="C196" s="91">
        <v>19</v>
      </c>
      <c r="D196" s="34">
        <v>2</v>
      </c>
      <c r="E196" s="34">
        <v>3</v>
      </c>
      <c r="F196" s="36" t="s">
        <v>468</v>
      </c>
      <c r="G196" s="36" t="s">
        <v>469</v>
      </c>
      <c r="H196" s="37" t="s">
        <v>82</v>
      </c>
      <c r="I196" s="38" t="s">
        <v>63</v>
      </c>
      <c r="J196" s="47">
        <v>20</v>
      </c>
      <c r="K196" s="47">
        <v>20</v>
      </c>
      <c r="L196" s="47">
        <v>33</v>
      </c>
      <c r="M196" s="39">
        <v>33</v>
      </c>
      <c r="N196" s="41">
        <v>1</v>
      </c>
      <c r="O196" s="42">
        <v>1</v>
      </c>
      <c r="P196" s="43">
        <v>1.6546143652044296E-3</v>
      </c>
      <c r="Q196" s="44">
        <v>1.6546143652044296E-3</v>
      </c>
      <c r="R196" s="45" t="s">
        <v>76</v>
      </c>
      <c r="S196" s="39">
        <v>608628110</v>
      </c>
      <c r="T196" s="39">
        <v>0</v>
      </c>
      <c r="U196" s="39">
        <v>0</v>
      </c>
    </row>
    <row r="197" spans="1:21" s="32" customFormat="1" ht="63.75" x14ac:dyDescent="0.25">
      <c r="A197" s="33">
        <v>52020010007</v>
      </c>
      <c r="B197" s="34" t="s">
        <v>328</v>
      </c>
      <c r="C197" s="91">
        <v>43</v>
      </c>
      <c r="D197" s="34">
        <v>4</v>
      </c>
      <c r="E197" s="34">
        <v>3</v>
      </c>
      <c r="F197" s="36" t="s">
        <v>470</v>
      </c>
      <c r="G197" s="36" t="s">
        <v>471</v>
      </c>
      <c r="H197" s="37" t="s">
        <v>82</v>
      </c>
      <c r="I197" s="38" t="s">
        <v>63</v>
      </c>
      <c r="J197" s="39">
        <v>2800</v>
      </c>
      <c r="K197" s="39">
        <v>2601</v>
      </c>
      <c r="L197" s="39">
        <v>4000</v>
      </c>
      <c r="M197" s="39">
        <v>4674</v>
      </c>
      <c r="N197" s="41">
        <v>1.1685000000000001</v>
      </c>
      <c r="O197" s="42">
        <v>1</v>
      </c>
      <c r="P197" s="43">
        <v>1.6768026804466348E-3</v>
      </c>
      <c r="Q197" s="44">
        <v>1.6768026804466348E-3</v>
      </c>
      <c r="R197" s="45" t="s">
        <v>208</v>
      </c>
      <c r="S197" s="39">
        <v>660469533</v>
      </c>
      <c r="T197" s="39">
        <v>0</v>
      </c>
      <c r="U197" s="39">
        <v>0</v>
      </c>
    </row>
    <row r="198" spans="1:21" s="32" customFormat="1" ht="76.5" x14ac:dyDescent="0.25">
      <c r="A198" s="33">
        <v>52020010008</v>
      </c>
      <c r="B198" s="34" t="s">
        <v>328</v>
      </c>
      <c r="C198" s="91">
        <v>33</v>
      </c>
      <c r="D198" s="34">
        <v>5</v>
      </c>
      <c r="E198" s="34">
        <v>4</v>
      </c>
      <c r="F198" s="36" t="s">
        <v>472</v>
      </c>
      <c r="G198" s="36" t="s">
        <v>473</v>
      </c>
      <c r="H198" s="37" t="s">
        <v>62</v>
      </c>
      <c r="I198" s="38" t="s">
        <v>63</v>
      </c>
      <c r="J198" s="39">
        <v>0</v>
      </c>
      <c r="K198" s="39">
        <v>0</v>
      </c>
      <c r="L198" s="39">
        <v>468</v>
      </c>
      <c r="M198" s="40">
        <v>468</v>
      </c>
      <c r="N198" s="41">
        <v>1</v>
      </c>
      <c r="O198" s="42">
        <v>1</v>
      </c>
      <c r="P198" s="43">
        <v>1.5823438527012479E-3</v>
      </c>
      <c r="Q198" s="44">
        <v>1.5823438527012479E-3</v>
      </c>
      <c r="R198" s="45" t="s">
        <v>67</v>
      </c>
      <c r="S198" s="39">
        <v>150000000</v>
      </c>
      <c r="T198" s="39">
        <v>0</v>
      </c>
      <c r="U198" s="39">
        <v>0</v>
      </c>
    </row>
    <row r="199" spans="1:21" s="32" customFormat="1" ht="76.5" x14ac:dyDescent="0.25">
      <c r="A199" s="33">
        <v>52020010009</v>
      </c>
      <c r="B199" s="34" t="s">
        <v>328</v>
      </c>
      <c r="C199" s="91">
        <v>33</v>
      </c>
      <c r="D199" s="34">
        <v>5</v>
      </c>
      <c r="E199" s="34">
        <v>4</v>
      </c>
      <c r="F199" s="36" t="s">
        <v>474</v>
      </c>
      <c r="G199" s="36" t="s">
        <v>475</v>
      </c>
      <c r="H199" s="37" t="s">
        <v>62</v>
      </c>
      <c r="I199" s="38" t="s">
        <v>63</v>
      </c>
      <c r="J199" s="39">
        <v>0</v>
      </c>
      <c r="K199" s="39">
        <v>0</v>
      </c>
      <c r="L199" s="39">
        <v>3300</v>
      </c>
      <c r="M199" s="40">
        <v>3552</v>
      </c>
      <c r="N199" s="41">
        <v>1.0763636363636364</v>
      </c>
      <c r="O199" s="42">
        <v>1</v>
      </c>
      <c r="P199" s="43">
        <v>1.3236914921635437E-3</v>
      </c>
      <c r="Q199" s="44">
        <v>1.3236914921635437E-3</v>
      </c>
      <c r="R199" s="45" t="s">
        <v>67</v>
      </c>
      <c r="S199" s="39">
        <v>192643837</v>
      </c>
      <c r="T199" s="39">
        <v>0</v>
      </c>
      <c r="U199" s="39">
        <v>0</v>
      </c>
    </row>
    <row r="200" spans="1:21" s="32" customFormat="1" ht="63.75" x14ac:dyDescent="0.25">
      <c r="A200" s="33">
        <v>52020010010</v>
      </c>
      <c r="B200" s="34" t="s">
        <v>328</v>
      </c>
      <c r="C200" s="91">
        <v>22</v>
      </c>
      <c r="D200" s="34">
        <v>1</v>
      </c>
      <c r="E200" s="35">
        <v>4</v>
      </c>
      <c r="F200" s="36" t="s">
        <v>476</v>
      </c>
      <c r="G200" s="36" t="s">
        <v>477</v>
      </c>
      <c r="H200" s="37" t="s">
        <v>82</v>
      </c>
      <c r="I200" s="38" t="s">
        <v>63</v>
      </c>
      <c r="J200" s="39">
        <v>40</v>
      </c>
      <c r="K200" s="39">
        <v>0</v>
      </c>
      <c r="L200" s="39">
        <v>42</v>
      </c>
      <c r="M200" s="40">
        <v>42</v>
      </c>
      <c r="N200" s="41">
        <v>1</v>
      </c>
      <c r="O200" s="42">
        <v>1</v>
      </c>
      <c r="P200" s="43">
        <v>2.7297967266552772E-3</v>
      </c>
      <c r="Q200" s="44">
        <v>2.7297967266552772E-3</v>
      </c>
      <c r="R200" s="45" t="s">
        <v>89</v>
      </c>
      <c r="S200" s="39">
        <v>2074610524</v>
      </c>
      <c r="T200" s="39">
        <v>0</v>
      </c>
      <c r="U200" s="39">
        <v>0</v>
      </c>
    </row>
    <row r="201" spans="1:21" s="32" customFormat="1" ht="63.75" x14ac:dyDescent="0.25">
      <c r="A201" s="33">
        <v>52020010011</v>
      </c>
      <c r="B201" s="34" t="s">
        <v>328</v>
      </c>
      <c r="C201" s="91">
        <v>22</v>
      </c>
      <c r="D201" s="34">
        <v>1</v>
      </c>
      <c r="E201" s="35">
        <v>4</v>
      </c>
      <c r="F201" s="36" t="s">
        <v>478</v>
      </c>
      <c r="G201" s="36" t="s">
        <v>479</v>
      </c>
      <c r="H201" s="37" t="s">
        <v>62</v>
      </c>
      <c r="I201" s="38" t="s">
        <v>63</v>
      </c>
      <c r="J201" s="39">
        <v>18</v>
      </c>
      <c r="K201" s="39">
        <v>0</v>
      </c>
      <c r="L201" s="48">
        <v>0</v>
      </c>
      <c r="M201" s="40">
        <v>0</v>
      </c>
      <c r="N201" s="41">
        <v>0</v>
      </c>
      <c r="O201" s="42" t="s">
        <v>1528</v>
      </c>
      <c r="P201" s="43">
        <v>0</v>
      </c>
      <c r="Q201" s="44">
        <v>0</v>
      </c>
      <c r="R201" s="45" t="s">
        <v>89</v>
      </c>
      <c r="S201" s="39">
        <v>0</v>
      </c>
      <c r="T201" s="39">
        <v>0</v>
      </c>
      <c r="U201" s="39">
        <v>0</v>
      </c>
    </row>
    <row r="202" spans="1:21" s="32" customFormat="1" ht="76.5" x14ac:dyDescent="0.25">
      <c r="A202" s="33">
        <v>52020020001</v>
      </c>
      <c r="B202" s="34" t="s">
        <v>328</v>
      </c>
      <c r="C202" s="91">
        <v>43</v>
      </c>
      <c r="D202" s="34">
        <v>4</v>
      </c>
      <c r="E202" s="34">
        <v>3</v>
      </c>
      <c r="F202" s="36" t="s">
        <v>480</v>
      </c>
      <c r="G202" s="36" t="s">
        <v>481</v>
      </c>
      <c r="H202" s="37" t="s">
        <v>82</v>
      </c>
      <c r="I202" s="38" t="s">
        <v>63</v>
      </c>
      <c r="J202" s="39">
        <v>1050</v>
      </c>
      <c r="K202" s="39">
        <v>6605</v>
      </c>
      <c r="L202" s="39">
        <v>5000</v>
      </c>
      <c r="M202" s="40">
        <v>5135</v>
      </c>
      <c r="N202" s="41">
        <v>1.0269999999999999</v>
      </c>
      <c r="O202" s="42">
        <v>1</v>
      </c>
      <c r="P202" s="43">
        <v>8.7475127737954305E-4</v>
      </c>
      <c r="Q202" s="44">
        <v>8.7475127737954305E-4</v>
      </c>
      <c r="R202" s="45" t="s">
        <v>208</v>
      </c>
      <c r="S202" s="39">
        <v>663988116</v>
      </c>
      <c r="T202" s="39">
        <v>0</v>
      </c>
      <c r="U202" s="39">
        <v>0</v>
      </c>
    </row>
    <row r="203" spans="1:21" s="32" customFormat="1" ht="76.5" x14ac:dyDescent="0.25">
      <c r="A203" s="33">
        <v>52020020002</v>
      </c>
      <c r="B203" s="34" t="s">
        <v>328</v>
      </c>
      <c r="C203" s="91">
        <v>22</v>
      </c>
      <c r="D203" s="34">
        <v>1</v>
      </c>
      <c r="E203" s="35">
        <v>4</v>
      </c>
      <c r="F203" s="36" t="s">
        <v>482</v>
      </c>
      <c r="G203" s="36" t="s">
        <v>483</v>
      </c>
      <c r="H203" s="37" t="s">
        <v>62</v>
      </c>
      <c r="I203" s="38" t="s">
        <v>63</v>
      </c>
      <c r="J203" s="39">
        <v>836</v>
      </c>
      <c r="K203" s="39">
        <v>1488</v>
      </c>
      <c r="L203" s="39">
        <v>1867</v>
      </c>
      <c r="M203" s="40">
        <v>1988</v>
      </c>
      <c r="N203" s="41">
        <v>1.3192612137203166</v>
      </c>
      <c r="O203" s="42">
        <v>1</v>
      </c>
      <c r="P203" s="43">
        <v>1.2293398585146366E-3</v>
      </c>
      <c r="Q203" s="44">
        <v>1.2293398585146366E-3</v>
      </c>
      <c r="R203" s="45" t="s">
        <v>89</v>
      </c>
      <c r="S203" s="39">
        <v>1098075000</v>
      </c>
      <c r="T203" s="39">
        <v>0</v>
      </c>
      <c r="U203" s="39">
        <v>0</v>
      </c>
    </row>
    <row r="204" spans="1:21" s="32" customFormat="1" ht="76.5" x14ac:dyDescent="0.25">
      <c r="A204" s="33">
        <v>52020020003</v>
      </c>
      <c r="B204" s="34" t="s">
        <v>328</v>
      </c>
      <c r="C204" s="91">
        <v>41</v>
      </c>
      <c r="D204" s="34">
        <v>14</v>
      </c>
      <c r="E204" s="35">
        <v>1</v>
      </c>
      <c r="F204" s="36" t="s">
        <v>484</v>
      </c>
      <c r="G204" s="36" t="s">
        <v>485</v>
      </c>
      <c r="H204" s="37" t="s">
        <v>62</v>
      </c>
      <c r="I204" s="38" t="s">
        <v>63</v>
      </c>
      <c r="J204" s="39">
        <v>8400</v>
      </c>
      <c r="K204" s="39">
        <v>8600</v>
      </c>
      <c r="L204" s="39">
        <v>0</v>
      </c>
      <c r="M204" s="40">
        <v>9880</v>
      </c>
      <c r="N204" s="41">
        <v>0</v>
      </c>
      <c r="O204" s="42" t="s">
        <v>1528</v>
      </c>
      <c r="P204" s="43">
        <v>0</v>
      </c>
      <c r="Q204" s="44">
        <v>0</v>
      </c>
      <c r="R204" s="45" t="s">
        <v>265</v>
      </c>
      <c r="S204" s="39">
        <v>711166600</v>
      </c>
      <c r="T204" s="39">
        <v>0</v>
      </c>
      <c r="U204" s="39">
        <v>0</v>
      </c>
    </row>
    <row r="205" spans="1:21" ht="63.75" x14ac:dyDescent="0.25">
      <c r="A205" s="33">
        <v>52020020004</v>
      </c>
      <c r="B205" s="34" t="s">
        <v>328</v>
      </c>
      <c r="C205" s="91">
        <v>41</v>
      </c>
      <c r="D205" s="34">
        <v>14</v>
      </c>
      <c r="E205" s="34">
        <v>1</v>
      </c>
      <c r="F205" s="36" t="s">
        <v>486</v>
      </c>
      <c r="G205" s="36" t="s">
        <v>487</v>
      </c>
      <c r="H205" s="37" t="s">
        <v>82</v>
      </c>
      <c r="I205" s="38" t="s">
        <v>63</v>
      </c>
      <c r="J205" s="39">
        <v>8</v>
      </c>
      <c r="K205" s="39">
        <v>6</v>
      </c>
      <c r="L205" s="39">
        <v>8</v>
      </c>
      <c r="M205" s="39">
        <v>8</v>
      </c>
      <c r="N205" s="41">
        <v>1</v>
      </c>
      <c r="O205" s="42">
        <v>1</v>
      </c>
      <c r="P205" s="43">
        <v>1.4908063182819203E-3</v>
      </c>
      <c r="Q205" s="44">
        <v>1.4908063182819203E-3</v>
      </c>
      <c r="R205" s="45" t="s">
        <v>265</v>
      </c>
      <c r="S205" s="39">
        <v>2647399450</v>
      </c>
      <c r="T205" s="39">
        <v>0</v>
      </c>
      <c r="U205" s="39">
        <v>0</v>
      </c>
    </row>
    <row r="206" spans="1:21" ht="63.75" customHeight="1" x14ac:dyDescent="0.25">
      <c r="A206" s="33">
        <v>52020020005</v>
      </c>
      <c r="B206" s="34" t="s">
        <v>328</v>
      </c>
      <c r="C206" s="91">
        <v>43</v>
      </c>
      <c r="D206" s="33">
        <v>4</v>
      </c>
      <c r="E206" s="35">
        <v>3</v>
      </c>
      <c r="F206" s="36" t="s">
        <v>488</v>
      </c>
      <c r="G206" s="36" t="s">
        <v>489</v>
      </c>
      <c r="H206" s="37" t="s">
        <v>82</v>
      </c>
      <c r="I206" s="38" t="s">
        <v>63</v>
      </c>
      <c r="J206" s="39">
        <v>850</v>
      </c>
      <c r="K206" s="39">
        <v>336</v>
      </c>
      <c r="L206" s="39">
        <v>500</v>
      </c>
      <c r="M206" s="40">
        <v>532</v>
      </c>
      <c r="N206" s="41">
        <v>1.0640000000000001</v>
      </c>
      <c r="O206" s="42">
        <v>1</v>
      </c>
      <c r="P206" s="43">
        <v>1.1938596909912033E-3</v>
      </c>
      <c r="Q206" s="44">
        <v>1.1938596909912033E-3</v>
      </c>
      <c r="R206" s="45" t="s">
        <v>208</v>
      </c>
      <c r="S206" s="39">
        <v>1380803077</v>
      </c>
      <c r="T206" s="39">
        <v>0</v>
      </c>
      <c r="U206" s="39">
        <v>0</v>
      </c>
    </row>
    <row r="207" spans="1:21" ht="89.25" x14ac:dyDescent="0.25">
      <c r="A207" s="33">
        <v>52020020006</v>
      </c>
      <c r="B207" s="34" t="s">
        <v>328</v>
      </c>
      <c r="C207" s="91">
        <v>43</v>
      </c>
      <c r="D207" s="33">
        <v>4</v>
      </c>
      <c r="E207" s="35">
        <v>3</v>
      </c>
      <c r="F207" s="36" t="s">
        <v>490</v>
      </c>
      <c r="G207" s="36" t="s">
        <v>491</v>
      </c>
      <c r="H207" s="37" t="s">
        <v>62</v>
      </c>
      <c r="I207" s="38" t="s">
        <v>63</v>
      </c>
      <c r="J207" s="39">
        <v>183</v>
      </c>
      <c r="K207" s="39">
        <v>233</v>
      </c>
      <c r="L207" s="39">
        <v>283</v>
      </c>
      <c r="M207" s="40">
        <v>300</v>
      </c>
      <c r="N207" s="41">
        <v>1.34</v>
      </c>
      <c r="O207" s="42">
        <v>1</v>
      </c>
      <c r="P207" s="43">
        <v>1.0569467322296062E-3</v>
      </c>
      <c r="Q207" s="44">
        <v>1.0569467322296062E-3</v>
      </c>
      <c r="R207" s="45" t="s">
        <v>208</v>
      </c>
      <c r="S207" s="39">
        <v>653360216</v>
      </c>
      <c r="T207" s="39">
        <v>0</v>
      </c>
      <c r="U207" s="39">
        <v>0</v>
      </c>
    </row>
    <row r="208" spans="1:21" ht="51" x14ac:dyDescent="0.25">
      <c r="A208" s="33">
        <v>52020020007</v>
      </c>
      <c r="B208" s="34" t="s">
        <v>328</v>
      </c>
      <c r="C208" s="91">
        <v>19</v>
      </c>
      <c r="D208" s="33">
        <v>2</v>
      </c>
      <c r="E208" s="35">
        <v>3</v>
      </c>
      <c r="F208" s="36" t="s">
        <v>492</v>
      </c>
      <c r="G208" s="36" t="s">
        <v>493</v>
      </c>
      <c r="H208" s="37" t="s">
        <v>62</v>
      </c>
      <c r="I208" s="38" t="s">
        <v>63</v>
      </c>
      <c r="J208" s="39">
        <v>809487</v>
      </c>
      <c r="K208" s="39">
        <v>814487</v>
      </c>
      <c r="L208" s="39">
        <v>1634974</v>
      </c>
      <c r="M208" s="39">
        <v>1634974</v>
      </c>
      <c r="N208" s="41">
        <v>1</v>
      </c>
      <c r="O208" s="42">
        <v>1</v>
      </c>
      <c r="P208" s="43">
        <v>9.0277315142958192E-4</v>
      </c>
      <c r="Q208" s="44">
        <v>9.0277315142958192E-4</v>
      </c>
      <c r="R208" s="45" t="s">
        <v>76</v>
      </c>
      <c r="S208" s="39">
        <v>8788348738</v>
      </c>
      <c r="T208" s="39">
        <v>0</v>
      </c>
      <c r="U208" s="39">
        <v>0</v>
      </c>
    </row>
    <row r="209" spans="1:21" ht="127.5" x14ac:dyDescent="0.25">
      <c r="A209" s="33">
        <v>52020020008</v>
      </c>
      <c r="B209" s="34" t="s">
        <v>328</v>
      </c>
      <c r="C209" s="91">
        <v>43</v>
      </c>
      <c r="D209" s="33">
        <v>4</v>
      </c>
      <c r="E209" s="35">
        <v>3</v>
      </c>
      <c r="F209" s="36" t="s">
        <v>494</v>
      </c>
      <c r="G209" s="36" t="s">
        <v>495</v>
      </c>
      <c r="H209" s="37" t="s">
        <v>82</v>
      </c>
      <c r="I209" s="38" t="s">
        <v>63</v>
      </c>
      <c r="J209" s="39">
        <v>36000</v>
      </c>
      <c r="K209" s="39">
        <v>13829</v>
      </c>
      <c r="L209" s="39">
        <v>20670</v>
      </c>
      <c r="M209" s="40">
        <v>34453</v>
      </c>
      <c r="N209" s="41">
        <v>1.6668118045476537</v>
      </c>
      <c r="O209" s="42">
        <v>1</v>
      </c>
      <c r="P209" s="43">
        <v>1.6938849948574879E-3</v>
      </c>
      <c r="Q209" s="44">
        <v>1.6938849948574879E-3</v>
      </c>
      <c r="R209" s="45" t="s">
        <v>208</v>
      </c>
      <c r="S209" s="39">
        <v>7597182131</v>
      </c>
      <c r="T209" s="39">
        <v>0</v>
      </c>
      <c r="U209" s="39">
        <v>0</v>
      </c>
    </row>
    <row r="210" spans="1:21" ht="63.75" x14ac:dyDescent="0.25">
      <c r="A210" s="33">
        <v>52020020009</v>
      </c>
      <c r="B210" s="34" t="s">
        <v>328</v>
      </c>
      <c r="C210" s="91">
        <v>43</v>
      </c>
      <c r="D210" s="33">
        <v>4</v>
      </c>
      <c r="E210" s="35">
        <v>3</v>
      </c>
      <c r="F210" s="36" t="s">
        <v>496</v>
      </c>
      <c r="G210" s="36" t="s">
        <v>497</v>
      </c>
      <c r="H210" s="37" t="s">
        <v>62</v>
      </c>
      <c r="I210" s="38" t="s">
        <v>63</v>
      </c>
      <c r="J210" s="39">
        <v>4</v>
      </c>
      <c r="K210" s="39">
        <v>7</v>
      </c>
      <c r="L210" s="39">
        <v>13</v>
      </c>
      <c r="M210" s="40">
        <v>12</v>
      </c>
      <c r="N210" s="41">
        <v>0.83333333333333337</v>
      </c>
      <c r="O210" s="42">
        <v>0.83333333333333337</v>
      </c>
      <c r="P210" s="43">
        <v>9.9482980230119274E-4</v>
      </c>
      <c r="Q210" s="44">
        <v>8.2902483525099395E-4</v>
      </c>
      <c r="R210" s="45" t="s">
        <v>208</v>
      </c>
      <c r="S210" s="39">
        <v>1533125732</v>
      </c>
      <c r="T210" s="39">
        <v>0</v>
      </c>
      <c r="U210" s="39">
        <v>0</v>
      </c>
    </row>
    <row r="211" spans="1:21" ht="38.25" x14ac:dyDescent="0.25">
      <c r="A211" s="33">
        <v>52020020010</v>
      </c>
      <c r="B211" s="34" t="s">
        <v>328</v>
      </c>
      <c r="C211" s="91">
        <v>43</v>
      </c>
      <c r="D211" s="33">
        <v>4</v>
      </c>
      <c r="E211" s="35">
        <v>3</v>
      </c>
      <c r="F211" s="36" t="s">
        <v>498</v>
      </c>
      <c r="G211" s="36" t="s">
        <v>499</v>
      </c>
      <c r="H211" s="37" t="s">
        <v>62</v>
      </c>
      <c r="I211" s="38" t="s">
        <v>63</v>
      </c>
      <c r="J211" s="39">
        <v>156</v>
      </c>
      <c r="K211" s="39">
        <v>195</v>
      </c>
      <c r="L211" s="39">
        <v>232</v>
      </c>
      <c r="M211" s="40">
        <v>239</v>
      </c>
      <c r="N211" s="41">
        <v>1.1891891891891893</v>
      </c>
      <c r="O211" s="42">
        <v>1</v>
      </c>
      <c r="P211" s="43">
        <v>1.2175131360068255E-3</v>
      </c>
      <c r="Q211" s="44">
        <v>1.2175131360068255E-3</v>
      </c>
      <c r="R211" s="45" t="s">
        <v>208</v>
      </c>
      <c r="S211" s="39">
        <v>6269071518</v>
      </c>
      <c r="T211" s="39">
        <v>0</v>
      </c>
      <c r="U211" s="39">
        <v>0</v>
      </c>
    </row>
    <row r="212" spans="1:21" ht="89.25" x14ac:dyDescent="0.25">
      <c r="A212" s="33">
        <v>52020030001</v>
      </c>
      <c r="B212" s="34" t="s">
        <v>328</v>
      </c>
      <c r="C212" s="91">
        <v>41</v>
      </c>
      <c r="D212" s="33">
        <v>14</v>
      </c>
      <c r="E212" s="35">
        <v>4</v>
      </c>
      <c r="F212" s="36" t="s">
        <v>500</v>
      </c>
      <c r="G212" s="36" t="s">
        <v>501</v>
      </c>
      <c r="H212" s="37" t="s">
        <v>62</v>
      </c>
      <c r="I212" s="38" t="s">
        <v>63</v>
      </c>
      <c r="J212" s="39">
        <v>0</v>
      </c>
      <c r="K212" s="39">
        <v>1</v>
      </c>
      <c r="L212" s="39">
        <v>2</v>
      </c>
      <c r="M212" s="39">
        <v>2</v>
      </c>
      <c r="N212" s="41">
        <v>1</v>
      </c>
      <c r="O212" s="42">
        <v>1</v>
      </c>
      <c r="P212" s="43">
        <v>1.1953796348771926E-3</v>
      </c>
      <c r="Q212" s="44">
        <v>1.1953796348771926E-3</v>
      </c>
      <c r="R212" s="45" t="s">
        <v>265</v>
      </c>
      <c r="S212" s="39">
        <v>435556000</v>
      </c>
      <c r="T212" s="39">
        <v>0</v>
      </c>
      <c r="U212" s="39">
        <v>0</v>
      </c>
    </row>
    <row r="213" spans="1:21" ht="63.75" x14ac:dyDescent="0.25">
      <c r="A213" s="33">
        <v>52020030002</v>
      </c>
      <c r="B213" s="34" t="s">
        <v>328</v>
      </c>
      <c r="C213" s="91">
        <v>41</v>
      </c>
      <c r="D213" s="33">
        <v>14</v>
      </c>
      <c r="E213" s="35">
        <v>4</v>
      </c>
      <c r="F213" s="36" t="s">
        <v>502</v>
      </c>
      <c r="G213" s="36" t="s">
        <v>503</v>
      </c>
      <c r="H213" s="37" t="s">
        <v>62</v>
      </c>
      <c r="I213" s="38" t="s">
        <v>63</v>
      </c>
      <c r="J213" s="40">
        <v>30</v>
      </c>
      <c r="K213" s="40">
        <v>0</v>
      </c>
      <c r="L213" s="39">
        <v>0</v>
      </c>
      <c r="M213" s="40">
        <v>0</v>
      </c>
      <c r="N213" s="41">
        <v>0</v>
      </c>
      <c r="O213" s="42" t="s">
        <v>1528</v>
      </c>
      <c r="P213" s="43">
        <v>0</v>
      </c>
      <c r="Q213" s="44">
        <v>0</v>
      </c>
      <c r="R213" s="45" t="s">
        <v>265</v>
      </c>
      <c r="S213" s="39">
        <v>0</v>
      </c>
      <c r="T213" s="39">
        <v>0</v>
      </c>
      <c r="U213" s="39">
        <v>0</v>
      </c>
    </row>
    <row r="214" spans="1:21" ht="63.75" x14ac:dyDescent="0.25">
      <c r="A214" s="33">
        <v>52020030003</v>
      </c>
      <c r="B214" s="34" t="s">
        <v>328</v>
      </c>
      <c r="C214" s="91">
        <v>41</v>
      </c>
      <c r="D214" s="33">
        <v>14</v>
      </c>
      <c r="E214" s="35">
        <v>4</v>
      </c>
      <c r="F214" s="36" t="s">
        <v>504</v>
      </c>
      <c r="G214" s="36" t="s">
        <v>505</v>
      </c>
      <c r="H214" s="37" t="s">
        <v>82</v>
      </c>
      <c r="I214" s="38" t="s">
        <v>63</v>
      </c>
      <c r="J214" s="39">
        <v>1</v>
      </c>
      <c r="K214" s="39">
        <v>0</v>
      </c>
      <c r="L214" s="39">
        <v>0</v>
      </c>
      <c r="M214" s="40">
        <v>0</v>
      </c>
      <c r="N214" s="41">
        <v>0</v>
      </c>
      <c r="O214" s="42" t="s">
        <v>1528</v>
      </c>
      <c r="P214" s="43">
        <v>0</v>
      </c>
      <c r="Q214" s="44">
        <v>0</v>
      </c>
      <c r="R214" s="45" t="s">
        <v>265</v>
      </c>
      <c r="S214" s="39">
        <v>0</v>
      </c>
      <c r="T214" s="39">
        <v>0</v>
      </c>
      <c r="U214" s="39">
        <v>0</v>
      </c>
    </row>
    <row r="215" spans="1:21" ht="51" x14ac:dyDescent="0.25">
      <c r="A215" s="33">
        <v>52020030004</v>
      </c>
      <c r="B215" s="34" t="s">
        <v>328</v>
      </c>
      <c r="C215" s="91">
        <v>41</v>
      </c>
      <c r="D215" s="33">
        <v>18</v>
      </c>
      <c r="E215" s="35">
        <v>16</v>
      </c>
      <c r="F215" s="36" t="s">
        <v>506</v>
      </c>
      <c r="G215" s="36" t="s">
        <v>507</v>
      </c>
      <c r="H215" s="37" t="s">
        <v>62</v>
      </c>
      <c r="I215" s="38" t="s">
        <v>63</v>
      </c>
      <c r="J215" s="39">
        <v>10293</v>
      </c>
      <c r="K215" s="39">
        <v>10643</v>
      </c>
      <c r="L215" s="39">
        <v>12275</v>
      </c>
      <c r="M215" s="40">
        <v>11993</v>
      </c>
      <c r="N215" s="41">
        <v>0.82720588235294112</v>
      </c>
      <c r="O215" s="42">
        <v>0.82720588235294112</v>
      </c>
      <c r="P215" s="43">
        <v>2.2711486829595654E-3</v>
      </c>
      <c r="Q215" s="44">
        <v>1.8787075502422874E-3</v>
      </c>
      <c r="R215" s="45" t="s">
        <v>323</v>
      </c>
      <c r="S215" s="39">
        <v>3071241462</v>
      </c>
      <c r="T215" s="39">
        <v>0</v>
      </c>
      <c r="U215" s="39">
        <v>0</v>
      </c>
    </row>
    <row r="216" spans="1:21" ht="63.75" x14ac:dyDescent="0.25">
      <c r="A216" s="33">
        <v>52020030005</v>
      </c>
      <c r="B216" s="34" t="s">
        <v>328</v>
      </c>
      <c r="C216" s="91">
        <v>35</v>
      </c>
      <c r="D216" s="33">
        <v>13</v>
      </c>
      <c r="E216" s="35">
        <v>8</v>
      </c>
      <c r="F216" s="36" t="s">
        <v>508</v>
      </c>
      <c r="G216" s="36" t="s">
        <v>509</v>
      </c>
      <c r="H216" s="37" t="s">
        <v>82</v>
      </c>
      <c r="I216" s="38" t="s">
        <v>63</v>
      </c>
      <c r="J216" s="39">
        <v>0</v>
      </c>
      <c r="K216" s="39">
        <v>0</v>
      </c>
      <c r="L216" s="39">
        <v>80</v>
      </c>
      <c r="M216" s="40">
        <v>0</v>
      </c>
      <c r="N216" s="41">
        <v>0</v>
      </c>
      <c r="O216" s="42">
        <v>0</v>
      </c>
      <c r="P216" s="43">
        <v>9.6436489498992939E-4</v>
      </c>
      <c r="Q216" s="44">
        <v>0</v>
      </c>
      <c r="R216" s="45" t="s">
        <v>79</v>
      </c>
      <c r="S216" s="39">
        <v>0</v>
      </c>
      <c r="T216" s="39">
        <v>0</v>
      </c>
      <c r="U216" s="39">
        <v>0</v>
      </c>
    </row>
    <row r="217" spans="1:21" ht="51" x14ac:dyDescent="0.25">
      <c r="A217" s="33">
        <v>52020030006</v>
      </c>
      <c r="B217" s="34" t="s">
        <v>328</v>
      </c>
      <c r="C217" s="91">
        <v>19</v>
      </c>
      <c r="D217" s="33">
        <v>2</v>
      </c>
      <c r="E217" s="35">
        <v>3</v>
      </c>
      <c r="F217" s="36" t="s">
        <v>510</v>
      </c>
      <c r="G217" s="36" t="s">
        <v>511</v>
      </c>
      <c r="H217" s="37" t="s">
        <v>62</v>
      </c>
      <c r="I217" s="38" t="s">
        <v>63</v>
      </c>
      <c r="J217" s="47">
        <v>400</v>
      </c>
      <c r="K217" s="47">
        <v>800</v>
      </c>
      <c r="L217" s="39">
        <v>1400</v>
      </c>
      <c r="M217" s="40">
        <v>1400</v>
      </c>
      <c r="N217" s="41">
        <v>1</v>
      </c>
      <c r="O217" s="42">
        <v>1</v>
      </c>
      <c r="P217" s="43">
        <v>1.5249442025000782E-3</v>
      </c>
      <c r="Q217" s="44">
        <v>1.5249442025000782E-3</v>
      </c>
      <c r="R217" s="45" t="s">
        <v>76</v>
      </c>
      <c r="S217" s="39">
        <v>3174489118</v>
      </c>
      <c r="T217" s="39">
        <v>0</v>
      </c>
      <c r="U217" s="39">
        <v>0</v>
      </c>
    </row>
    <row r="218" spans="1:21" ht="76.5" x14ac:dyDescent="0.25">
      <c r="A218" s="33">
        <v>52020030007</v>
      </c>
      <c r="B218" s="34" t="s">
        <v>328</v>
      </c>
      <c r="C218" s="91">
        <v>33</v>
      </c>
      <c r="D218" s="33">
        <v>5</v>
      </c>
      <c r="E218" s="35">
        <v>11</v>
      </c>
      <c r="F218" s="36" t="s">
        <v>512</v>
      </c>
      <c r="G218" s="36" t="s">
        <v>513</v>
      </c>
      <c r="H218" s="37" t="s">
        <v>62</v>
      </c>
      <c r="I218" s="38" t="s">
        <v>63</v>
      </c>
      <c r="J218" s="39">
        <v>0</v>
      </c>
      <c r="K218" s="39">
        <v>0</v>
      </c>
      <c r="L218" s="39">
        <v>20</v>
      </c>
      <c r="M218" s="40">
        <v>10</v>
      </c>
      <c r="N218" s="41">
        <v>0.5</v>
      </c>
      <c r="O218" s="42">
        <v>0.5</v>
      </c>
      <c r="P218" s="43">
        <v>1.3064932947412329E-3</v>
      </c>
      <c r="Q218" s="44">
        <v>6.5324664737061644E-4</v>
      </c>
      <c r="R218" s="45" t="s">
        <v>67</v>
      </c>
      <c r="S218" s="39">
        <v>238505573</v>
      </c>
      <c r="T218" s="39">
        <v>0</v>
      </c>
      <c r="U218" s="39">
        <v>0</v>
      </c>
    </row>
    <row r="219" spans="1:21" ht="63.75" x14ac:dyDescent="0.25">
      <c r="A219" s="33">
        <v>52020030008</v>
      </c>
      <c r="B219" s="34" t="s">
        <v>328</v>
      </c>
      <c r="C219" s="91">
        <v>43</v>
      </c>
      <c r="D219" s="33">
        <v>4</v>
      </c>
      <c r="E219" s="35">
        <v>3</v>
      </c>
      <c r="F219" s="36" t="s">
        <v>514</v>
      </c>
      <c r="G219" s="36" t="s">
        <v>515</v>
      </c>
      <c r="H219" s="37" t="s">
        <v>62</v>
      </c>
      <c r="I219" s="38" t="s">
        <v>63</v>
      </c>
      <c r="J219" s="39">
        <v>0</v>
      </c>
      <c r="K219" s="39">
        <v>0</v>
      </c>
      <c r="L219" s="39">
        <v>0</v>
      </c>
      <c r="M219" s="40">
        <v>0</v>
      </c>
      <c r="N219" s="41">
        <v>0</v>
      </c>
      <c r="O219" s="42" t="s">
        <v>1528</v>
      </c>
      <c r="P219" s="43">
        <v>0</v>
      </c>
      <c r="Q219" s="44">
        <v>0</v>
      </c>
      <c r="R219" s="45" t="s">
        <v>208</v>
      </c>
      <c r="S219" s="39">
        <v>0</v>
      </c>
      <c r="T219" s="39">
        <v>0</v>
      </c>
      <c r="U219" s="39">
        <v>0</v>
      </c>
    </row>
    <row r="220" spans="1:21" ht="89.25" x14ac:dyDescent="0.25">
      <c r="A220" s="33">
        <v>52020040001</v>
      </c>
      <c r="B220" s="34" t="s">
        <v>328</v>
      </c>
      <c r="C220" s="91">
        <v>41</v>
      </c>
      <c r="D220" s="33">
        <v>14</v>
      </c>
      <c r="E220" s="35">
        <v>3</v>
      </c>
      <c r="F220" s="36" t="s">
        <v>516</v>
      </c>
      <c r="G220" s="36" t="s">
        <v>517</v>
      </c>
      <c r="H220" s="37" t="s">
        <v>62</v>
      </c>
      <c r="I220" s="38" t="s">
        <v>63</v>
      </c>
      <c r="J220" s="39">
        <v>6000</v>
      </c>
      <c r="K220" s="39">
        <v>15550</v>
      </c>
      <c r="L220" s="39">
        <v>25000</v>
      </c>
      <c r="M220" s="39">
        <v>25362</v>
      </c>
      <c r="N220" s="41">
        <v>1.0383068783068783</v>
      </c>
      <c r="O220" s="42">
        <v>1</v>
      </c>
      <c r="P220" s="43">
        <v>2.5756826947075473E-3</v>
      </c>
      <c r="Q220" s="44">
        <v>2.5756826947075473E-3</v>
      </c>
      <c r="R220" s="45" t="s">
        <v>265</v>
      </c>
      <c r="S220" s="39">
        <v>3774468933</v>
      </c>
      <c r="T220" s="39">
        <v>0</v>
      </c>
      <c r="U220" s="39">
        <v>0</v>
      </c>
    </row>
    <row r="221" spans="1:21" ht="63.75" x14ac:dyDescent="0.25">
      <c r="A221" s="33">
        <v>52020040002</v>
      </c>
      <c r="B221" s="34" t="s">
        <v>328</v>
      </c>
      <c r="C221" s="91">
        <v>41</v>
      </c>
      <c r="D221" s="33">
        <v>14</v>
      </c>
      <c r="E221" s="35">
        <v>11</v>
      </c>
      <c r="F221" s="36" t="s">
        <v>518</v>
      </c>
      <c r="G221" s="36" t="s">
        <v>519</v>
      </c>
      <c r="H221" s="37" t="s">
        <v>82</v>
      </c>
      <c r="I221" s="38" t="s">
        <v>63</v>
      </c>
      <c r="J221" s="39">
        <v>270</v>
      </c>
      <c r="K221" s="39">
        <v>241</v>
      </c>
      <c r="L221" s="39">
        <v>270</v>
      </c>
      <c r="M221" s="39">
        <v>270</v>
      </c>
      <c r="N221" s="41">
        <v>1</v>
      </c>
      <c r="O221" s="42">
        <v>1</v>
      </c>
      <c r="P221" s="43">
        <v>3.0984525995157251E-3</v>
      </c>
      <c r="Q221" s="44">
        <v>3.0984525995157251E-3</v>
      </c>
      <c r="R221" s="45" t="s">
        <v>265</v>
      </c>
      <c r="S221" s="39">
        <v>3734371601</v>
      </c>
      <c r="T221" s="39">
        <v>0</v>
      </c>
      <c r="U221" s="39">
        <v>0</v>
      </c>
    </row>
    <row r="222" spans="1:21" ht="51" x14ac:dyDescent="0.25">
      <c r="A222" s="33">
        <v>52020040003</v>
      </c>
      <c r="B222" s="34" t="s">
        <v>328</v>
      </c>
      <c r="C222" s="91">
        <v>41</v>
      </c>
      <c r="D222" s="33">
        <v>14</v>
      </c>
      <c r="E222" s="35">
        <v>11</v>
      </c>
      <c r="F222" s="36" t="s">
        <v>520</v>
      </c>
      <c r="G222" s="36" t="s">
        <v>521</v>
      </c>
      <c r="H222" s="37" t="s">
        <v>62</v>
      </c>
      <c r="I222" s="38" t="s">
        <v>63</v>
      </c>
      <c r="J222" s="39">
        <v>3589</v>
      </c>
      <c r="K222" s="39">
        <v>0</v>
      </c>
      <c r="L222" s="39">
        <v>3714</v>
      </c>
      <c r="M222" s="40">
        <v>150</v>
      </c>
      <c r="N222" s="41">
        <v>4.0387722132471729E-2</v>
      </c>
      <c r="O222" s="42">
        <v>4.0387722132471729E-2</v>
      </c>
      <c r="P222" s="43">
        <v>2.7600400460934399E-3</v>
      </c>
      <c r="Q222" s="44">
        <v>1.1147173045611632E-4</v>
      </c>
      <c r="R222" s="45" t="s">
        <v>265</v>
      </c>
      <c r="S222" s="39">
        <v>981202925</v>
      </c>
      <c r="T222" s="39">
        <v>0</v>
      </c>
      <c r="U222" s="39">
        <v>0</v>
      </c>
    </row>
    <row r="223" spans="1:21" ht="63.75" x14ac:dyDescent="0.25">
      <c r="A223" s="33">
        <v>52020040004</v>
      </c>
      <c r="B223" s="34" t="s">
        <v>328</v>
      </c>
      <c r="C223" s="91">
        <v>41</v>
      </c>
      <c r="D223" s="33">
        <v>14</v>
      </c>
      <c r="E223" s="35">
        <v>10</v>
      </c>
      <c r="F223" s="36" t="s">
        <v>522</v>
      </c>
      <c r="G223" s="36" t="s">
        <v>523</v>
      </c>
      <c r="H223" s="37" t="s">
        <v>62</v>
      </c>
      <c r="I223" s="38" t="s">
        <v>63</v>
      </c>
      <c r="J223" s="40">
        <v>1060</v>
      </c>
      <c r="K223" s="40">
        <v>0</v>
      </c>
      <c r="L223" s="39">
        <v>0</v>
      </c>
      <c r="M223" s="40">
        <v>80</v>
      </c>
      <c r="N223" s="41">
        <v>0</v>
      </c>
      <c r="O223" s="42" t="s">
        <v>1528</v>
      </c>
      <c r="P223" s="43">
        <v>0</v>
      </c>
      <c r="Q223" s="44">
        <v>0</v>
      </c>
      <c r="R223" s="45" t="s">
        <v>265</v>
      </c>
      <c r="S223" s="39">
        <v>43493310</v>
      </c>
      <c r="T223" s="39">
        <v>0</v>
      </c>
      <c r="U223" s="39">
        <v>0</v>
      </c>
    </row>
    <row r="224" spans="1:21" ht="63.75" x14ac:dyDescent="0.25">
      <c r="A224" s="33">
        <v>52020040005</v>
      </c>
      <c r="B224" s="34" t="s">
        <v>328</v>
      </c>
      <c r="C224" s="91">
        <v>41</v>
      </c>
      <c r="D224" s="33">
        <v>14</v>
      </c>
      <c r="E224" s="35">
        <v>10</v>
      </c>
      <c r="F224" s="36" t="s">
        <v>524</v>
      </c>
      <c r="G224" s="36" t="s">
        <v>525</v>
      </c>
      <c r="H224" s="37" t="s">
        <v>62</v>
      </c>
      <c r="I224" s="38" t="s">
        <v>63</v>
      </c>
      <c r="J224" s="40">
        <v>613</v>
      </c>
      <c r="K224" s="40">
        <v>0</v>
      </c>
      <c r="L224" s="39">
        <v>0</v>
      </c>
      <c r="M224" s="40">
        <v>343</v>
      </c>
      <c r="N224" s="41">
        <v>0</v>
      </c>
      <c r="O224" s="42" t="s">
        <v>1528</v>
      </c>
      <c r="P224" s="43">
        <v>0</v>
      </c>
      <c r="Q224" s="44">
        <v>0</v>
      </c>
      <c r="R224" s="45" t="s">
        <v>265</v>
      </c>
      <c r="S224" s="39">
        <v>454755702</v>
      </c>
      <c r="T224" s="39">
        <v>0</v>
      </c>
      <c r="U224" s="39">
        <v>0</v>
      </c>
    </row>
    <row r="225" spans="1:21" ht="89.25" x14ac:dyDescent="0.25">
      <c r="A225" s="33">
        <v>52020040006</v>
      </c>
      <c r="B225" s="34" t="s">
        <v>328</v>
      </c>
      <c r="C225" s="91">
        <v>33</v>
      </c>
      <c r="D225" s="33">
        <v>5</v>
      </c>
      <c r="E225" s="35">
        <v>11</v>
      </c>
      <c r="F225" s="36" t="s">
        <v>526</v>
      </c>
      <c r="G225" s="36" t="s">
        <v>527</v>
      </c>
      <c r="H225" s="37" t="s">
        <v>82</v>
      </c>
      <c r="I225" s="38" t="s">
        <v>63</v>
      </c>
      <c r="J225" s="39">
        <v>8</v>
      </c>
      <c r="K225" s="39">
        <v>0</v>
      </c>
      <c r="L225" s="39">
        <v>9</v>
      </c>
      <c r="M225" s="40">
        <v>0</v>
      </c>
      <c r="N225" s="41">
        <v>0</v>
      </c>
      <c r="O225" s="42">
        <v>0</v>
      </c>
      <c r="P225" s="43">
        <v>6.8989435446477408E-4</v>
      </c>
      <c r="Q225" s="44">
        <v>0</v>
      </c>
      <c r="R225" s="45" t="s">
        <v>67</v>
      </c>
      <c r="S225" s="39">
        <v>61200000</v>
      </c>
      <c r="T225" s="39">
        <v>0</v>
      </c>
      <c r="U225" s="39">
        <v>0</v>
      </c>
    </row>
    <row r="226" spans="1:21" ht="63.75" x14ac:dyDescent="0.25">
      <c r="A226" s="33">
        <v>52020040007</v>
      </c>
      <c r="B226" s="34" t="s">
        <v>328</v>
      </c>
      <c r="C226" s="91">
        <v>43</v>
      </c>
      <c r="D226" s="33">
        <v>4</v>
      </c>
      <c r="E226" s="35">
        <v>3</v>
      </c>
      <c r="F226" s="36" t="s">
        <v>528</v>
      </c>
      <c r="G226" s="36" t="s">
        <v>529</v>
      </c>
      <c r="H226" s="37" t="s">
        <v>62</v>
      </c>
      <c r="I226" s="38" t="s">
        <v>63</v>
      </c>
      <c r="J226" s="39">
        <v>13287</v>
      </c>
      <c r="K226" s="39">
        <v>22697</v>
      </c>
      <c r="L226" s="39">
        <v>28697</v>
      </c>
      <c r="M226" s="39">
        <v>29999</v>
      </c>
      <c r="N226" s="41">
        <v>1.2170000000000001</v>
      </c>
      <c r="O226" s="42">
        <v>1</v>
      </c>
      <c r="P226" s="43">
        <v>1.6761020930265726E-3</v>
      </c>
      <c r="Q226" s="44">
        <v>1.6761020930265726E-3</v>
      </c>
      <c r="R226" s="45" t="s">
        <v>208</v>
      </c>
      <c r="S226" s="39">
        <v>1417084724</v>
      </c>
      <c r="T226" s="39">
        <v>0</v>
      </c>
      <c r="U226" s="39">
        <v>0</v>
      </c>
    </row>
    <row r="227" spans="1:21" ht="63.75" x14ac:dyDescent="0.25">
      <c r="A227" s="33">
        <v>52020040008</v>
      </c>
      <c r="B227" s="34" t="s">
        <v>328</v>
      </c>
      <c r="C227" s="92">
        <v>19</v>
      </c>
      <c r="D227" s="33">
        <v>14</v>
      </c>
      <c r="E227" s="35">
        <v>3</v>
      </c>
      <c r="F227" s="36" t="s">
        <v>530</v>
      </c>
      <c r="G227" s="36" t="s">
        <v>531</v>
      </c>
      <c r="H227" s="37" t="s">
        <v>62</v>
      </c>
      <c r="I227" s="38" t="s">
        <v>63</v>
      </c>
      <c r="J227" s="39">
        <v>1492</v>
      </c>
      <c r="K227" s="39">
        <v>0</v>
      </c>
      <c r="L227" s="39">
        <v>2492</v>
      </c>
      <c r="M227" s="40">
        <v>2492</v>
      </c>
      <c r="N227" s="41">
        <v>1</v>
      </c>
      <c r="O227" s="42">
        <v>1</v>
      </c>
      <c r="P227" s="43">
        <v>7.6553407077993964E-4</v>
      </c>
      <c r="Q227" s="44">
        <v>7.6553407077993964E-4</v>
      </c>
      <c r="R227" s="45" t="s">
        <v>76</v>
      </c>
      <c r="S227" s="39">
        <v>600244154</v>
      </c>
      <c r="T227" s="39">
        <v>0</v>
      </c>
      <c r="U227" s="39">
        <v>0</v>
      </c>
    </row>
    <row r="228" spans="1:21" ht="38.25" x14ac:dyDescent="0.25">
      <c r="A228" s="33">
        <v>52020040009</v>
      </c>
      <c r="B228" s="34" t="s">
        <v>328</v>
      </c>
      <c r="C228" s="91">
        <v>41</v>
      </c>
      <c r="D228" s="33">
        <v>14</v>
      </c>
      <c r="E228" s="35">
        <v>11</v>
      </c>
      <c r="F228" s="36" t="s">
        <v>532</v>
      </c>
      <c r="G228" s="36" t="s">
        <v>533</v>
      </c>
      <c r="H228" s="37" t="s">
        <v>62</v>
      </c>
      <c r="I228" s="38" t="s">
        <v>63</v>
      </c>
      <c r="J228" s="39">
        <v>0</v>
      </c>
      <c r="K228" s="39">
        <v>0</v>
      </c>
      <c r="L228" s="39">
        <v>0</v>
      </c>
      <c r="M228" s="40">
        <v>0</v>
      </c>
      <c r="N228" s="41">
        <v>0</v>
      </c>
      <c r="O228" s="42" t="s">
        <v>1528</v>
      </c>
      <c r="P228" s="43">
        <v>0</v>
      </c>
      <c r="Q228" s="44">
        <v>0</v>
      </c>
      <c r="R228" s="45" t="s">
        <v>265</v>
      </c>
      <c r="S228" s="39">
        <v>0</v>
      </c>
      <c r="T228" s="39">
        <v>0</v>
      </c>
      <c r="U228" s="39">
        <v>0</v>
      </c>
    </row>
    <row r="229" spans="1:21" ht="63.75" x14ac:dyDescent="0.25">
      <c r="A229" s="33">
        <v>52020040010</v>
      </c>
      <c r="B229" s="34" t="s">
        <v>328</v>
      </c>
      <c r="C229" s="92">
        <v>36</v>
      </c>
      <c r="D229" s="33">
        <v>14</v>
      </c>
      <c r="E229" s="35">
        <v>10</v>
      </c>
      <c r="F229" s="36" t="s">
        <v>534</v>
      </c>
      <c r="G229" s="36" t="s">
        <v>535</v>
      </c>
      <c r="H229" s="37" t="s">
        <v>62</v>
      </c>
      <c r="I229" s="38" t="s">
        <v>63</v>
      </c>
      <c r="J229" s="40">
        <v>0</v>
      </c>
      <c r="K229" s="40">
        <v>0</v>
      </c>
      <c r="L229" s="40">
        <v>0</v>
      </c>
      <c r="M229" s="40">
        <v>0</v>
      </c>
      <c r="N229" s="41">
        <v>0</v>
      </c>
      <c r="O229" s="42" t="s">
        <v>1528</v>
      </c>
      <c r="P229" s="43">
        <v>0</v>
      </c>
      <c r="Q229" s="44">
        <v>0</v>
      </c>
      <c r="R229" s="45" t="s">
        <v>111</v>
      </c>
      <c r="S229" s="39">
        <v>0</v>
      </c>
      <c r="T229" s="39">
        <v>0</v>
      </c>
      <c r="U229" s="39">
        <v>0</v>
      </c>
    </row>
    <row r="230" spans="1:21" ht="127.5" x14ac:dyDescent="0.25">
      <c r="A230" s="33">
        <v>52020050001</v>
      </c>
      <c r="B230" s="34" t="s">
        <v>328</v>
      </c>
      <c r="C230" s="91">
        <v>41</v>
      </c>
      <c r="D230" s="33">
        <v>14</v>
      </c>
      <c r="E230" s="35">
        <v>10</v>
      </c>
      <c r="F230" s="36" t="s">
        <v>536</v>
      </c>
      <c r="G230" s="36" t="s">
        <v>537</v>
      </c>
      <c r="H230" s="37" t="s">
        <v>62</v>
      </c>
      <c r="I230" s="38" t="s">
        <v>63</v>
      </c>
      <c r="J230" s="39">
        <v>8795</v>
      </c>
      <c r="K230" s="39">
        <v>0</v>
      </c>
      <c r="L230" s="40">
        <v>10863</v>
      </c>
      <c r="M230" s="40">
        <v>12083</v>
      </c>
      <c r="N230" s="41">
        <v>1.1123078339316947</v>
      </c>
      <c r="O230" s="42">
        <v>1</v>
      </c>
      <c r="P230" s="43">
        <v>1.9680176434040964E-3</v>
      </c>
      <c r="Q230" s="44">
        <v>1.9680176434040964E-3</v>
      </c>
      <c r="R230" s="45" t="s">
        <v>265</v>
      </c>
      <c r="S230" s="39">
        <v>1927546192</v>
      </c>
      <c r="T230" s="39">
        <v>0</v>
      </c>
      <c r="U230" s="39">
        <v>0</v>
      </c>
    </row>
    <row r="231" spans="1:21" ht="76.5" x14ac:dyDescent="0.25">
      <c r="A231" s="33">
        <v>52020050002</v>
      </c>
      <c r="B231" s="34" t="s">
        <v>328</v>
      </c>
      <c r="C231" s="91">
        <v>41</v>
      </c>
      <c r="D231" s="33">
        <v>14</v>
      </c>
      <c r="E231" s="35">
        <v>10</v>
      </c>
      <c r="F231" s="36" t="s">
        <v>538</v>
      </c>
      <c r="G231" s="36" t="s">
        <v>539</v>
      </c>
      <c r="H231" s="37" t="s">
        <v>62</v>
      </c>
      <c r="I231" s="38" t="s">
        <v>63</v>
      </c>
      <c r="J231" s="39">
        <v>6517</v>
      </c>
      <c r="K231" s="39">
        <v>7677</v>
      </c>
      <c r="L231" s="39">
        <v>8517</v>
      </c>
      <c r="M231" s="39">
        <v>8988</v>
      </c>
      <c r="N231" s="41">
        <v>1.5607142857142857</v>
      </c>
      <c r="O231" s="42">
        <v>1</v>
      </c>
      <c r="P231" s="43">
        <v>1.0167067955684527E-3</v>
      </c>
      <c r="Q231" s="44">
        <v>1.0167067955684527E-3</v>
      </c>
      <c r="R231" s="45" t="s">
        <v>265</v>
      </c>
      <c r="S231" s="39">
        <v>644101100</v>
      </c>
      <c r="T231" s="39">
        <v>0</v>
      </c>
      <c r="U231" s="39">
        <v>0</v>
      </c>
    </row>
    <row r="232" spans="1:21" ht="38.25" customHeight="1" x14ac:dyDescent="0.25">
      <c r="A232" s="33">
        <v>52020050003</v>
      </c>
      <c r="B232" s="34" t="s">
        <v>328</v>
      </c>
      <c r="C232" s="91">
        <v>19</v>
      </c>
      <c r="D232" s="33">
        <v>2</v>
      </c>
      <c r="E232" s="35">
        <v>10</v>
      </c>
      <c r="F232" s="36" t="s">
        <v>540</v>
      </c>
      <c r="G232" s="36" t="s">
        <v>541</v>
      </c>
      <c r="H232" s="37" t="s">
        <v>62</v>
      </c>
      <c r="I232" s="38" t="s">
        <v>63</v>
      </c>
      <c r="J232" s="39">
        <v>12391</v>
      </c>
      <c r="K232" s="39">
        <v>14391</v>
      </c>
      <c r="L232" s="39">
        <v>16691</v>
      </c>
      <c r="M232" s="39">
        <v>16691</v>
      </c>
      <c r="N232" s="41">
        <v>1</v>
      </c>
      <c r="O232" s="42">
        <v>1</v>
      </c>
      <c r="P232" s="43">
        <v>1.7277876313243883E-3</v>
      </c>
      <c r="Q232" s="44">
        <v>1.7277876313243883E-3</v>
      </c>
      <c r="R232" s="45" t="s">
        <v>76</v>
      </c>
      <c r="S232" s="39">
        <v>1661603829</v>
      </c>
      <c r="T232" s="39">
        <v>0</v>
      </c>
      <c r="U232" s="39">
        <v>0</v>
      </c>
    </row>
    <row r="233" spans="1:21" ht="89.25" x14ac:dyDescent="0.25">
      <c r="A233" s="33">
        <v>52020050004</v>
      </c>
      <c r="B233" s="34" t="s">
        <v>328</v>
      </c>
      <c r="C233" s="91">
        <v>43</v>
      </c>
      <c r="D233" s="33">
        <v>4</v>
      </c>
      <c r="E233" s="35">
        <v>10</v>
      </c>
      <c r="F233" s="36" t="s">
        <v>542</v>
      </c>
      <c r="G233" s="36" t="s">
        <v>543</v>
      </c>
      <c r="H233" s="37" t="s">
        <v>82</v>
      </c>
      <c r="I233" s="38" t="s">
        <v>63</v>
      </c>
      <c r="J233" s="40">
        <v>1000</v>
      </c>
      <c r="K233" s="40">
        <v>708</v>
      </c>
      <c r="L233" s="40">
        <v>1000</v>
      </c>
      <c r="M233" s="40">
        <v>1002</v>
      </c>
      <c r="N233" s="41">
        <v>1.002</v>
      </c>
      <c r="O233" s="42">
        <v>1</v>
      </c>
      <c r="P233" s="43">
        <v>9.9312866475322233E-4</v>
      </c>
      <c r="Q233" s="44">
        <v>9.9312866475322233E-4</v>
      </c>
      <c r="R233" s="45" t="s">
        <v>208</v>
      </c>
      <c r="S233" s="39">
        <v>865968109</v>
      </c>
      <c r="T233" s="39">
        <v>0</v>
      </c>
      <c r="U233" s="39">
        <v>0</v>
      </c>
    </row>
    <row r="234" spans="1:21" ht="63.75" x14ac:dyDescent="0.25">
      <c r="A234" s="33">
        <v>52020050005</v>
      </c>
      <c r="B234" s="34" t="s">
        <v>328</v>
      </c>
      <c r="C234" s="91">
        <v>33</v>
      </c>
      <c r="D234" s="33">
        <v>5</v>
      </c>
      <c r="E234" s="35">
        <v>10</v>
      </c>
      <c r="F234" s="36" t="s">
        <v>544</v>
      </c>
      <c r="G234" s="36" t="s">
        <v>545</v>
      </c>
      <c r="H234" s="37" t="s">
        <v>62</v>
      </c>
      <c r="I234" s="38" t="s">
        <v>63</v>
      </c>
      <c r="J234" s="39">
        <v>5600</v>
      </c>
      <c r="K234" s="39">
        <v>5890</v>
      </c>
      <c r="L234" s="39">
        <v>8095</v>
      </c>
      <c r="M234" s="39">
        <v>8529</v>
      </c>
      <c r="N234" s="41">
        <v>1.1968253968253968</v>
      </c>
      <c r="O234" s="42">
        <v>1</v>
      </c>
      <c r="P234" s="43">
        <v>1.0167067955684527E-3</v>
      </c>
      <c r="Q234" s="44">
        <v>1.0167067955684527E-3</v>
      </c>
      <c r="R234" s="45" t="s">
        <v>67</v>
      </c>
      <c r="S234" s="39">
        <v>714997029</v>
      </c>
      <c r="T234" s="39">
        <v>0</v>
      </c>
      <c r="U234" s="39">
        <v>0</v>
      </c>
    </row>
    <row r="235" spans="1:21" ht="153" x14ac:dyDescent="0.25">
      <c r="A235" s="33">
        <v>52020050006</v>
      </c>
      <c r="B235" s="34" t="s">
        <v>328</v>
      </c>
      <c r="C235" s="91">
        <v>22</v>
      </c>
      <c r="D235" s="33">
        <v>14</v>
      </c>
      <c r="E235" s="35">
        <v>10</v>
      </c>
      <c r="F235" s="36" t="s">
        <v>546</v>
      </c>
      <c r="G235" s="36" t="s">
        <v>547</v>
      </c>
      <c r="H235" s="37" t="s">
        <v>82</v>
      </c>
      <c r="I235" s="38" t="s">
        <v>63</v>
      </c>
      <c r="J235" s="39">
        <v>4426</v>
      </c>
      <c r="K235" s="39">
        <v>2712</v>
      </c>
      <c r="L235" s="39">
        <v>4626</v>
      </c>
      <c r="M235" s="39">
        <v>3832</v>
      </c>
      <c r="N235" s="41">
        <v>0.82836143536532647</v>
      </c>
      <c r="O235" s="42">
        <v>0.82836143536532647</v>
      </c>
      <c r="P235" s="43">
        <v>2.1750603241853855E-3</v>
      </c>
      <c r="Q235" s="44">
        <v>1.8017360921483783E-3</v>
      </c>
      <c r="R235" s="45" t="s">
        <v>89</v>
      </c>
      <c r="S235" s="39">
        <v>3358692083</v>
      </c>
      <c r="T235" s="39">
        <v>0</v>
      </c>
      <c r="U235" s="39">
        <v>0</v>
      </c>
    </row>
    <row r="236" spans="1:21" ht="38.25" x14ac:dyDescent="0.25">
      <c r="A236" s="33">
        <v>52020050007</v>
      </c>
      <c r="B236" s="34" t="s">
        <v>328</v>
      </c>
      <c r="C236" s="91">
        <v>43</v>
      </c>
      <c r="D236" s="33">
        <v>4</v>
      </c>
      <c r="E236" s="35">
        <v>10</v>
      </c>
      <c r="F236" s="36" t="s">
        <v>548</v>
      </c>
      <c r="G236" s="36" t="s">
        <v>549</v>
      </c>
      <c r="H236" s="37" t="s">
        <v>62</v>
      </c>
      <c r="I236" s="38" t="s">
        <v>63</v>
      </c>
      <c r="J236" s="40">
        <v>0</v>
      </c>
      <c r="K236" s="40">
        <v>0</v>
      </c>
      <c r="L236" s="40">
        <v>0</v>
      </c>
      <c r="M236" s="40">
        <v>0</v>
      </c>
      <c r="N236" s="41">
        <v>0</v>
      </c>
      <c r="O236" s="42" t="s">
        <v>1528</v>
      </c>
      <c r="P236" s="43">
        <v>0</v>
      </c>
      <c r="Q236" s="44">
        <v>0</v>
      </c>
      <c r="R236" s="45" t="s">
        <v>208</v>
      </c>
      <c r="S236" s="39">
        <v>0</v>
      </c>
      <c r="T236" s="39">
        <v>0</v>
      </c>
      <c r="U236" s="39">
        <v>0</v>
      </c>
    </row>
    <row r="237" spans="1:21" ht="76.5" x14ac:dyDescent="0.25">
      <c r="A237" s="33">
        <v>52020060001</v>
      </c>
      <c r="B237" s="34" t="s">
        <v>328</v>
      </c>
      <c r="C237" s="91">
        <v>22</v>
      </c>
      <c r="D237" s="33">
        <v>1</v>
      </c>
      <c r="E237" s="35">
        <v>4</v>
      </c>
      <c r="F237" s="36" t="s">
        <v>550</v>
      </c>
      <c r="G237" s="36" t="s">
        <v>551</v>
      </c>
      <c r="H237" s="37" t="s">
        <v>62</v>
      </c>
      <c r="I237" s="38" t="s">
        <v>63</v>
      </c>
      <c r="J237" s="40">
        <v>80</v>
      </c>
      <c r="K237" s="40">
        <v>0</v>
      </c>
      <c r="L237" s="40">
        <v>123</v>
      </c>
      <c r="M237" s="40">
        <v>33</v>
      </c>
      <c r="N237" s="41">
        <v>0.26829268292682928</v>
      </c>
      <c r="O237" s="42">
        <v>0.26829268292682928</v>
      </c>
      <c r="P237" s="43">
        <v>3.2729273474435994E-4</v>
      </c>
      <c r="Q237" s="44">
        <v>8.781024590702341E-5</v>
      </c>
      <c r="R237" s="45" t="s">
        <v>89</v>
      </c>
      <c r="S237" s="39">
        <v>73576213</v>
      </c>
      <c r="T237" s="39">
        <v>0</v>
      </c>
      <c r="U237" s="39">
        <v>0</v>
      </c>
    </row>
    <row r="238" spans="1:21" ht="51" x14ac:dyDescent="0.25">
      <c r="A238" s="33">
        <v>52020060002</v>
      </c>
      <c r="B238" s="34" t="s">
        <v>328</v>
      </c>
      <c r="C238" s="91">
        <v>41</v>
      </c>
      <c r="D238" s="33">
        <v>14</v>
      </c>
      <c r="E238" s="35">
        <v>10</v>
      </c>
      <c r="F238" s="36" t="s">
        <v>552</v>
      </c>
      <c r="G238" s="36" t="s">
        <v>553</v>
      </c>
      <c r="H238" s="37" t="s">
        <v>82</v>
      </c>
      <c r="I238" s="38" t="s">
        <v>63</v>
      </c>
      <c r="J238" s="39">
        <v>0</v>
      </c>
      <c r="K238" s="39">
        <v>0</v>
      </c>
      <c r="L238" s="40">
        <v>1</v>
      </c>
      <c r="M238" s="40">
        <v>0</v>
      </c>
      <c r="N238" s="41">
        <v>0</v>
      </c>
      <c r="O238" s="42">
        <v>0</v>
      </c>
      <c r="P238" s="43">
        <v>1.5057251031339162E-3</v>
      </c>
      <c r="Q238" s="44">
        <v>0</v>
      </c>
      <c r="R238" s="45" t="s">
        <v>265</v>
      </c>
      <c r="S238" s="39">
        <v>25728000</v>
      </c>
      <c r="T238" s="39">
        <v>0</v>
      </c>
      <c r="U238" s="39">
        <v>0</v>
      </c>
    </row>
    <row r="239" spans="1:21" ht="89.25" x14ac:dyDescent="0.25">
      <c r="A239" s="33">
        <v>52020060003</v>
      </c>
      <c r="B239" s="34" t="s">
        <v>328</v>
      </c>
      <c r="C239" s="91">
        <v>41</v>
      </c>
      <c r="D239" s="33">
        <v>14</v>
      </c>
      <c r="E239" s="35">
        <v>10</v>
      </c>
      <c r="F239" s="36" t="s">
        <v>554</v>
      </c>
      <c r="G239" s="36" t="s">
        <v>555</v>
      </c>
      <c r="H239" s="37" t="s">
        <v>62</v>
      </c>
      <c r="I239" s="38" t="s">
        <v>63</v>
      </c>
      <c r="J239" s="46">
        <v>0</v>
      </c>
      <c r="K239" s="46">
        <v>0</v>
      </c>
      <c r="L239" s="39">
        <v>1</v>
      </c>
      <c r="M239" s="40">
        <v>0</v>
      </c>
      <c r="N239" s="41">
        <v>0</v>
      </c>
      <c r="O239" s="42">
        <v>0</v>
      </c>
      <c r="P239" s="43">
        <v>6.1667902002832771E-4</v>
      </c>
      <c r="Q239" s="44">
        <v>0</v>
      </c>
      <c r="R239" s="45" t="s">
        <v>265</v>
      </c>
      <c r="S239" s="39">
        <v>340200000</v>
      </c>
      <c r="T239" s="39">
        <v>0</v>
      </c>
      <c r="U239" s="39">
        <v>0</v>
      </c>
    </row>
    <row r="240" spans="1:21" ht="38.25" customHeight="1" x14ac:dyDescent="0.25">
      <c r="A240" s="33">
        <v>52020060004</v>
      </c>
      <c r="B240" s="34" t="s">
        <v>328</v>
      </c>
      <c r="C240" s="91">
        <v>41</v>
      </c>
      <c r="D240" s="33">
        <v>14</v>
      </c>
      <c r="E240" s="35">
        <v>10</v>
      </c>
      <c r="F240" s="36" t="s">
        <v>556</v>
      </c>
      <c r="G240" s="36" t="s">
        <v>557</v>
      </c>
      <c r="H240" s="37" t="s">
        <v>62</v>
      </c>
      <c r="I240" s="38" t="s">
        <v>63</v>
      </c>
      <c r="J240" s="39">
        <v>0</v>
      </c>
      <c r="K240" s="39">
        <v>4.0000000000000008E-2</v>
      </c>
      <c r="L240" s="39">
        <v>2</v>
      </c>
      <c r="M240" s="39">
        <v>1</v>
      </c>
      <c r="N240" s="41">
        <v>0.48979591836734693</v>
      </c>
      <c r="O240" s="42">
        <v>0.48979591836734693</v>
      </c>
      <c r="P240" s="43">
        <v>8.926165493027998E-4</v>
      </c>
      <c r="Q240" s="44">
        <v>4.3719994251565703E-4</v>
      </c>
      <c r="R240" s="45" t="s">
        <v>265</v>
      </c>
      <c r="S240" s="39">
        <v>870803000</v>
      </c>
      <c r="T240" s="39">
        <v>0</v>
      </c>
      <c r="U240" s="39">
        <v>0</v>
      </c>
    </row>
    <row r="241" spans="1:21" ht="51" x14ac:dyDescent="0.25">
      <c r="A241" s="33">
        <v>52020060005</v>
      </c>
      <c r="B241" s="34" t="s">
        <v>328</v>
      </c>
      <c r="C241" s="91">
        <v>41</v>
      </c>
      <c r="D241" s="33">
        <v>14</v>
      </c>
      <c r="E241" s="35">
        <v>10</v>
      </c>
      <c r="F241" s="36" t="s">
        <v>558</v>
      </c>
      <c r="G241" s="36" t="s">
        <v>559</v>
      </c>
      <c r="H241" s="37" t="s">
        <v>82</v>
      </c>
      <c r="I241" s="38" t="s">
        <v>63</v>
      </c>
      <c r="J241" s="39">
        <v>1</v>
      </c>
      <c r="K241" s="39">
        <v>0</v>
      </c>
      <c r="L241" s="39">
        <v>2</v>
      </c>
      <c r="M241" s="40">
        <v>1</v>
      </c>
      <c r="N241" s="41">
        <v>0.5</v>
      </c>
      <c r="O241" s="42">
        <v>0.5</v>
      </c>
      <c r="P241" s="43">
        <v>6.7898365516966307E-4</v>
      </c>
      <c r="Q241" s="44">
        <v>3.3949182758483154E-4</v>
      </c>
      <c r="R241" s="45" t="s">
        <v>265</v>
      </c>
      <c r="S241" s="39">
        <v>234937664</v>
      </c>
      <c r="T241" s="39">
        <v>0</v>
      </c>
      <c r="U241" s="39">
        <v>0</v>
      </c>
    </row>
    <row r="242" spans="1:21" ht="102" x14ac:dyDescent="0.25">
      <c r="A242" s="33">
        <v>52020060006</v>
      </c>
      <c r="B242" s="34" t="s">
        <v>328</v>
      </c>
      <c r="C242" s="91">
        <v>19</v>
      </c>
      <c r="D242" s="33">
        <v>2</v>
      </c>
      <c r="E242" s="35">
        <v>3</v>
      </c>
      <c r="F242" s="36" t="s">
        <v>560</v>
      </c>
      <c r="G242" s="36" t="s">
        <v>561</v>
      </c>
      <c r="H242" s="37" t="s">
        <v>62</v>
      </c>
      <c r="I242" s="38" t="s">
        <v>75</v>
      </c>
      <c r="J242" s="39">
        <v>0</v>
      </c>
      <c r="K242" s="39">
        <v>0</v>
      </c>
      <c r="L242" s="40">
        <v>50</v>
      </c>
      <c r="M242" s="40">
        <v>0</v>
      </c>
      <c r="N242" s="41">
        <v>0</v>
      </c>
      <c r="O242" s="42">
        <v>0</v>
      </c>
      <c r="P242" s="43">
        <v>6.2691435646033316E-4</v>
      </c>
      <c r="Q242" s="44">
        <v>0</v>
      </c>
      <c r="R242" s="45" t="s">
        <v>76</v>
      </c>
      <c r="S242" s="39">
        <v>247090317</v>
      </c>
      <c r="T242" s="39">
        <v>0</v>
      </c>
      <c r="U242" s="39">
        <v>0</v>
      </c>
    </row>
    <row r="243" spans="1:21" ht="51" x14ac:dyDescent="0.25">
      <c r="A243" s="33">
        <v>52020060007</v>
      </c>
      <c r="B243" s="34" t="s">
        <v>328</v>
      </c>
      <c r="C243" s="91">
        <v>33</v>
      </c>
      <c r="D243" s="33">
        <v>5</v>
      </c>
      <c r="E243" s="35">
        <v>11</v>
      </c>
      <c r="F243" s="36" t="s">
        <v>562</v>
      </c>
      <c r="G243" s="36" t="s">
        <v>563</v>
      </c>
      <c r="H243" s="37" t="s">
        <v>82</v>
      </c>
      <c r="I243" s="38" t="s">
        <v>63</v>
      </c>
      <c r="J243" s="39">
        <v>0</v>
      </c>
      <c r="K243" s="39">
        <v>0</v>
      </c>
      <c r="L243" s="39">
        <v>5</v>
      </c>
      <c r="M243" s="40">
        <v>5</v>
      </c>
      <c r="N243" s="41">
        <v>1</v>
      </c>
      <c r="O243" s="42">
        <v>1</v>
      </c>
      <c r="P243" s="43">
        <v>7.7491018033473734E-4</v>
      </c>
      <c r="Q243" s="44">
        <v>7.7491018033473734E-4</v>
      </c>
      <c r="R243" s="45" t="s">
        <v>67</v>
      </c>
      <c r="S243" s="39">
        <v>467213747</v>
      </c>
      <c r="T243" s="39">
        <v>0</v>
      </c>
      <c r="U243" s="39">
        <v>0</v>
      </c>
    </row>
    <row r="244" spans="1:21" ht="76.5" x14ac:dyDescent="0.25">
      <c r="A244" s="33">
        <v>52020060008</v>
      </c>
      <c r="B244" s="34" t="s">
        <v>328</v>
      </c>
      <c r="C244" s="91">
        <v>33</v>
      </c>
      <c r="D244" s="33">
        <v>5</v>
      </c>
      <c r="E244" s="35">
        <v>11</v>
      </c>
      <c r="F244" s="36" t="s">
        <v>564</v>
      </c>
      <c r="G244" s="36" t="s">
        <v>565</v>
      </c>
      <c r="H244" s="37" t="s">
        <v>62</v>
      </c>
      <c r="I244" s="38" t="s">
        <v>63</v>
      </c>
      <c r="J244" s="39">
        <v>20</v>
      </c>
      <c r="K244" s="39">
        <v>24</v>
      </c>
      <c r="L244" s="39">
        <v>29</v>
      </c>
      <c r="M244" s="39">
        <v>29</v>
      </c>
      <c r="N244" s="41">
        <v>1</v>
      </c>
      <c r="O244" s="42">
        <v>1</v>
      </c>
      <c r="P244" s="43">
        <v>5.2765539617786181E-4</v>
      </c>
      <c r="Q244" s="44">
        <v>5.2765539617786181E-4</v>
      </c>
      <c r="R244" s="45" t="s">
        <v>67</v>
      </c>
      <c r="S244" s="39">
        <v>319048205</v>
      </c>
      <c r="T244" s="39">
        <v>0</v>
      </c>
      <c r="U244" s="39">
        <v>0</v>
      </c>
    </row>
    <row r="245" spans="1:21" ht="102" x14ac:dyDescent="0.25">
      <c r="A245" s="33">
        <v>52020070001</v>
      </c>
      <c r="B245" s="34" t="s">
        <v>328</v>
      </c>
      <c r="C245" s="91">
        <v>41</v>
      </c>
      <c r="D245" s="33">
        <v>14</v>
      </c>
      <c r="E245" s="35">
        <v>10</v>
      </c>
      <c r="F245" s="36" t="s">
        <v>566</v>
      </c>
      <c r="G245" s="36" t="s">
        <v>567</v>
      </c>
      <c r="H245" s="37" t="s">
        <v>82</v>
      </c>
      <c r="I245" s="38" t="s">
        <v>63</v>
      </c>
      <c r="J245" s="39">
        <v>1400</v>
      </c>
      <c r="K245" s="39">
        <v>1533</v>
      </c>
      <c r="L245" s="39">
        <v>1750</v>
      </c>
      <c r="M245" s="39">
        <v>1760</v>
      </c>
      <c r="N245" s="41">
        <v>1.0057142857142858</v>
      </c>
      <c r="O245" s="42">
        <v>1</v>
      </c>
      <c r="P245" s="43">
        <v>2.0679509805735059E-3</v>
      </c>
      <c r="Q245" s="44">
        <v>2.0679509805735059E-3</v>
      </c>
      <c r="R245" s="45" t="s">
        <v>265</v>
      </c>
      <c r="S245" s="39">
        <v>647711036</v>
      </c>
      <c r="T245" s="39">
        <v>0</v>
      </c>
      <c r="U245" s="39">
        <v>0</v>
      </c>
    </row>
    <row r="246" spans="1:21" ht="89.25" x14ac:dyDescent="0.25">
      <c r="A246" s="33">
        <v>52020070002</v>
      </c>
      <c r="B246" s="34" t="s">
        <v>328</v>
      </c>
      <c r="C246" s="91">
        <v>41</v>
      </c>
      <c r="D246" s="33">
        <v>14</v>
      </c>
      <c r="E246" s="35">
        <v>10</v>
      </c>
      <c r="F246" s="36" t="s">
        <v>568</v>
      </c>
      <c r="G246" s="36" t="s">
        <v>569</v>
      </c>
      <c r="H246" s="37" t="s">
        <v>62</v>
      </c>
      <c r="I246" s="38" t="s">
        <v>63</v>
      </c>
      <c r="J246" s="39">
        <v>0</v>
      </c>
      <c r="K246" s="39">
        <v>0</v>
      </c>
      <c r="L246" s="39">
        <v>0</v>
      </c>
      <c r="M246" s="40">
        <v>0</v>
      </c>
      <c r="N246" s="41">
        <v>0</v>
      </c>
      <c r="O246" s="42" t="s">
        <v>1528</v>
      </c>
      <c r="P246" s="43">
        <v>0</v>
      </c>
      <c r="Q246" s="44">
        <v>0</v>
      </c>
      <c r="R246" s="45" t="s">
        <v>265</v>
      </c>
      <c r="S246" s="39">
        <v>0</v>
      </c>
      <c r="T246" s="39">
        <v>0</v>
      </c>
      <c r="U246" s="39">
        <v>0</v>
      </c>
    </row>
    <row r="247" spans="1:21" ht="76.5" x14ac:dyDescent="0.25">
      <c r="A247" s="33">
        <v>52020070003</v>
      </c>
      <c r="B247" s="34" t="s">
        <v>328</v>
      </c>
      <c r="C247" s="91">
        <v>41</v>
      </c>
      <c r="D247" s="33">
        <v>14</v>
      </c>
      <c r="E247" s="35">
        <v>10</v>
      </c>
      <c r="F247" s="36" t="s">
        <v>570</v>
      </c>
      <c r="G247" s="36" t="s">
        <v>571</v>
      </c>
      <c r="H247" s="37" t="s">
        <v>62</v>
      </c>
      <c r="I247" s="38" t="s">
        <v>63</v>
      </c>
      <c r="J247" s="46">
        <v>0</v>
      </c>
      <c r="K247" s="46">
        <v>0</v>
      </c>
      <c r="L247" s="40">
        <v>0</v>
      </c>
      <c r="M247" s="40">
        <v>0</v>
      </c>
      <c r="N247" s="41">
        <v>0</v>
      </c>
      <c r="O247" s="42" t="s">
        <v>1528</v>
      </c>
      <c r="P247" s="43">
        <v>0</v>
      </c>
      <c r="Q247" s="44">
        <v>0</v>
      </c>
      <c r="R247" s="45" t="s">
        <v>265</v>
      </c>
      <c r="S247" s="39">
        <v>0</v>
      </c>
      <c r="T247" s="39">
        <v>0</v>
      </c>
      <c r="U247" s="39">
        <v>0</v>
      </c>
    </row>
    <row r="248" spans="1:21" ht="63.75" x14ac:dyDescent="0.25">
      <c r="A248" s="33">
        <v>52020070004</v>
      </c>
      <c r="B248" s="34" t="s">
        <v>328</v>
      </c>
      <c r="C248" s="94">
        <v>41</v>
      </c>
      <c r="D248" s="33">
        <v>14</v>
      </c>
      <c r="E248" s="35">
        <v>10</v>
      </c>
      <c r="F248" s="36" t="s">
        <v>572</v>
      </c>
      <c r="G248" s="36" t="s">
        <v>573</v>
      </c>
      <c r="H248" s="37" t="s">
        <v>82</v>
      </c>
      <c r="I248" s="38" t="s">
        <v>63</v>
      </c>
      <c r="J248" s="47">
        <v>6</v>
      </c>
      <c r="K248" s="47">
        <v>0</v>
      </c>
      <c r="L248" s="39">
        <v>0</v>
      </c>
      <c r="M248" s="40">
        <v>0</v>
      </c>
      <c r="N248" s="41">
        <v>0</v>
      </c>
      <c r="O248" s="42" t="s">
        <v>1528</v>
      </c>
      <c r="P248" s="43">
        <v>0</v>
      </c>
      <c r="Q248" s="44">
        <v>0</v>
      </c>
      <c r="R248" s="45" t="s">
        <v>265</v>
      </c>
      <c r="S248" s="39">
        <v>0</v>
      </c>
      <c r="T248" s="39">
        <v>0</v>
      </c>
      <c r="U248" s="39">
        <v>0</v>
      </c>
    </row>
    <row r="249" spans="1:21" ht="89.25" x14ac:dyDescent="0.25">
      <c r="A249" s="33">
        <v>52020070005</v>
      </c>
      <c r="B249" s="34" t="s">
        <v>328</v>
      </c>
      <c r="C249" s="91">
        <v>19</v>
      </c>
      <c r="D249" s="33">
        <v>2</v>
      </c>
      <c r="E249" s="35">
        <v>3</v>
      </c>
      <c r="F249" s="36" t="s">
        <v>574</v>
      </c>
      <c r="G249" s="36" t="s">
        <v>575</v>
      </c>
      <c r="H249" s="37" t="s">
        <v>62</v>
      </c>
      <c r="I249" s="38" t="s">
        <v>75</v>
      </c>
      <c r="J249" s="39">
        <v>0</v>
      </c>
      <c r="K249" s="39">
        <v>25</v>
      </c>
      <c r="L249" s="39">
        <v>50</v>
      </c>
      <c r="M249" s="40">
        <v>50</v>
      </c>
      <c r="N249" s="41">
        <v>1</v>
      </c>
      <c r="O249" s="42">
        <v>1</v>
      </c>
      <c r="P249" s="43">
        <v>2.0863176111074427E-3</v>
      </c>
      <c r="Q249" s="44">
        <v>2.0863176111074427E-3</v>
      </c>
      <c r="R249" s="45" t="s">
        <v>76</v>
      </c>
      <c r="S249" s="39">
        <v>324000000</v>
      </c>
      <c r="T249" s="39">
        <v>0</v>
      </c>
      <c r="U249" s="39">
        <v>0</v>
      </c>
    </row>
    <row r="250" spans="1:21" ht="63.75" x14ac:dyDescent="0.25">
      <c r="A250" s="33">
        <v>52020070006</v>
      </c>
      <c r="B250" s="34" t="s">
        <v>328</v>
      </c>
      <c r="C250" s="91">
        <v>22</v>
      </c>
      <c r="D250" s="33">
        <v>1</v>
      </c>
      <c r="E250" s="35">
        <v>4</v>
      </c>
      <c r="F250" s="36" t="s">
        <v>576</v>
      </c>
      <c r="G250" s="36" t="s">
        <v>577</v>
      </c>
      <c r="H250" s="37" t="s">
        <v>82</v>
      </c>
      <c r="I250" s="38" t="s">
        <v>63</v>
      </c>
      <c r="J250" s="39">
        <v>1</v>
      </c>
      <c r="K250" s="39">
        <v>1</v>
      </c>
      <c r="L250" s="39">
        <v>1</v>
      </c>
      <c r="M250" s="40">
        <v>1</v>
      </c>
      <c r="N250" s="41">
        <v>1</v>
      </c>
      <c r="O250" s="42">
        <v>1</v>
      </c>
      <c r="P250" s="43">
        <v>5.2892306368253097E-4</v>
      </c>
      <c r="Q250" s="44">
        <v>5.2892306368253097E-4</v>
      </c>
      <c r="R250" s="45" t="s">
        <v>89</v>
      </c>
      <c r="S250" s="39">
        <v>66000000</v>
      </c>
      <c r="T250" s="39">
        <v>0</v>
      </c>
      <c r="U250" s="39">
        <v>0</v>
      </c>
    </row>
    <row r="251" spans="1:21" ht="76.5" x14ac:dyDescent="0.25">
      <c r="A251" s="33">
        <v>52020070007</v>
      </c>
      <c r="B251" s="34" t="s">
        <v>328</v>
      </c>
      <c r="C251" s="91">
        <v>33</v>
      </c>
      <c r="D251" s="33">
        <v>5</v>
      </c>
      <c r="E251" s="35">
        <v>11</v>
      </c>
      <c r="F251" s="36" t="s">
        <v>578</v>
      </c>
      <c r="G251" s="36" t="s">
        <v>579</v>
      </c>
      <c r="H251" s="37" t="s">
        <v>82</v>
      </c>
      <c r="I251" s="38" t="s">
        <v>63</v>
      </c>
      <c r="J251" s="39">
        <v>6</v>
      </c>
      <c r="K251" s="39">
        <v>0</v>
      </c>
      <c r="L251" s="39">
        <v>8</v>
      </c>
      <c r="M251" s="40">
        <v>8</v>
      </c>
      <c r="N251" s="41">
        <v>1</v>
      </c>
      <c r="O251" s="42">
        <v>1</v>
      </c>
      <c r="P251" s="43">
        <v>1.29942415373652E-3</v>
      </c>
      <c r="Q251" s="44">
        <v>1.29942415373652E-3</v>
      </c>
      <c r="R251" s="45" t="s">
        <v>67</v>
      </c>
      <c r="S251" s="39">
        <v>399861585</v>
      </c>
      <c r="T251" s="39">
        <v>38092659</v>
      </c>
      <c r="U251" s="39">
        <v>0</v>
      </c>
    </row>
    <row r="252" spans="1:21" ht="63.75" x14ac:dyDescent="0.25">
      <c r="A252" s="33">
        <v>52020070008</v>
      </c>
      <c r="B252" s="34" t="s">
        <v>328</v>
      </c>
      <c r="C252" s="91">
        <v>45</v>
      </c>
      <c r="D252" s="33">
        <v>16</v>
      </c>
      <c r="E252" s="35">
        <v>8</v>
      </c>
      <c r="F252" s="36" t="s">
        <v>580</v>
      </c>
      <c r="G252" s="36" t="s">
        <v>581</v>
      </c>
      <c r="H252" s="37" t="s">
        <v>62</v>
      </c>
      <c r="I252" s="38" t="s">
        <v>63</v>
      </c>
      <c r="J252" s="39">
        <v>0</v>
      </c>
      <c r="K252" s="39">
        <v>0</v>
      </c>
      <c r="L252" s="39">
        <v>0</v>
      </c>
      <c r="M252" s="40">
        <v>0</v>
      </c>
      <c r="N252" s="41">
        <v>0</v>
      </c>
      <c r="O252" s="42" t="s">
        <v>1528</v>
      </c>
      <c r="P252" s="43">
        <v>0</v>
      </c>
      <c r="Q252" s="44">
        <v>0</v>
      </c>
      <c r="R252" s="45" t="s">
        <v>582</v>
      </c>
      <c r="S252" s="39">
        <v>0</v>
      </c>
      <c r="T252" s="39">
        <v>0</v>
      </c>
      <c r="U252" s="39">
        <v>0</v>
      </c>
    </row>
    <row r="253" spans="1:21" ht="76.5" x14ac:dyDescent="0.25">
      <c r="A253" s="33">
        <v>52020080001</v>
      </c>
      <c r="B253" s="34" t="s">
        <v>328</v>
      </c>
      <c r="C253" s="91">
        <v>41</v>
      </c>
      <c r="D253" s="33">
        <v>14</v>
      </c>
      <c r="E253" s="35">
        <v>5</v>
      </c>
      <c r="F253" s="36" t="s">
        <v>583</v>
      </c>
      <c r="G253" s="36" t="s">
        <v>584</v>
      </c>
      <c r="H253" s="37" t="s">
        <v>62</v>
      </c>
      <c r="I253" s="38" t="s">
        <v>63</v>
      </c>
      <c r="J253" s="54">
        <v>0</v>
      </c>
      <c r="K253" s="54">
        <v>1189</v>
      </c>
      <c r="L253" s="39">
        <v>1700</v>
      </c>
      <c r="M253" s="39">
        <v>1903</v>
      </c>
      <c r="N253" s="41">
        <v>1.3972602739726028</v>
      </c>
      <c r="O253" s="42">
        <v>1</v>
      </c>
      <c r="P253" s="43">
        <v>3.3358356670347674E-3</v>
      </c>
      <c r="Q253" s="44">
        <v>3.3358356670347674E-3</v>
      </c>
      <c r="R253" s="45" t="s">
        <v>265</v>
      </c>
      <c r="S253" s="39">
        <v>552396000</v>
      </c>
      <c r="T253" s="39">
        <v>0</v>
      </c>
      <c r="U253" s="39">
        <v>0</v>
      </c>
    </row>
    <row r="254" spans="1:21" ht="76.5" x14ac:dyDescent="0.25">
      <c r="A254" s="33">
        <v>52020080002</v>
      </c>
      <c r="B254" s="34" t="s">
        <v>328</v>
      </c>
      <c r="C254" s="94">
        <v>41</v>
      </c>
      <c r="D254" s="33">
        <v>14</v>
      </c>
      <c r="E254" s="35">
        <v>5</v>
      </c>
      <c r="F254" s="36" t="s">
        <v>585</v>
      </c>
      <c r="G254" s="36" t="s">
        <v>586</v>
      </c>
      <c r="H254" s="37" t="s">
        <v>62</v>
      </c>
      <c r="I254" s="38" t="s">
        <v>63</v>
      </c>
      <c r="J254" s="39">
        <v>0</v>
      </c>
      <c r="K254" s="39">
        <v>5</v>
      </c>
      <c r="L254" s="39">
        <v>0</v>
      </c>
      <c r="M254" s="40">
        <v>0</v>
      </c>
      <c r="N254" s="41">
        <v>0</v>
      </c>
      <c r="O254" s="42" t="s">
        <v>1528</v>
      </c>
      <c r="P254" s="43">
        <v>0</v>
      </c>
      <c r="Q254" s="44">
        <v>0</v>
      </c>
      <c r="R254" s="45" t="s">
        <v>265</v>
      </c>
      <c r="S254" s="39">
        <v>0</v>
      </c>
      <c r="T254" s="39">
        <v>0</v>
      </c>
      <c r="U254" s="39">
        <v>0</v>
      </c>
    </row>
    <row r="255" spans="1:21" ht="102" x14ac:dyDescent="0.25">
      <c r="A255" s="33">
        <v>52020080003</v>
      </c>
      <c r="B255" s="34" t="s">
        <v>328</v>
      </c>
      <c r="C255" s="94">
        <v>41</v>
      </c>
      <c r="D255" s="33">
        <v>14</v>
      </c>
      <c r="E255" s="35">
        <v>5</v>
      </c>
      <c r="F255" s="36" t="s">
        <v>587</v>
      </c>
      <c r="G255" s="36" t="s">
        <v>588</v>
      </c>
      <c r="H255" s="37" t="s">
        <v>62</v>
      </c>
      <c r="I255" s="38" t="s">
        <v>63</v>
      </c>
      <c r="J255" s="39">
        <v>4</v>
      </c>
      <c r="K255" s="39">
        <v>0</v>
      </c>
      <c r="L255" s="39">
        <v>6</v>
      </c>
      <c r="M255" s="40">
        <v>5</v>
      </c>
      <c r="N255" s="41">
        <v>0.83333333333333337</v>
      </c>
      <c r="O255" s="42">
        <v>0.83333333333333337</v>
      </c>
      <c r="P255" s="43">
        <v>2.2380108558812317E-3</v>
      </c>
      <c r="Q255" s="44">
        <v>1.8650090465676932E-3</v>
      </c>
      <c r="R255" s="45" t="s">
        <v>265</v>
      </c>
      <c r="S255" s="39">
        <v>141999993</v>
      </c>
      <c r="T255" s="39">
        <v>0</v>
      </c>
      <c r="U255" s="39">
        <v>0</v>
      </c>
    </row>
    <row r="256" spans="1:21" ht="89.25" x14ac:dyDescent="0.25">
      <c r="A256" s="33">
        <v>52020080004</v>
      </c>
      <c r="B256" s="34" t="s">
        <v>328</v>
      </c>
      <c r="C256" s="91">
        <v>41</v>
      </c>
      <c r="D256" s="33">
        <v>14</v>
      </c>
      <c r="E256" s="35">
        <v>10</v>
      </c>
      <c r="F256" s="36" t="s">
        <v>589</v>
      </c>
      <c r="G256" s="36" t="s">
        <v>590</v>
      </c>
      <c r="H256" s="37" t="s">
        <v>82</v>
      </c>
      <c r="I256" s="38" t="s">
        <v>63</v>
      </c>
      <c r="J256" s="39">
        <v>0</v>
      </c>
      <c r="K256" s="39">
        <v>0</v>
      </c>
      <c r="L256" s="39">
        <v>0</v>
      </c>
      <c r="M256" s="40">
        <v>0</v>
      </c>
      <c r="N256" s="41">
        <v>0</v>
      </c>
      <c r="O256" s="42" t="s">
        <v>1528</v>
      </c>
      <c r="P256" s="43">
        <v>0</v>
      </c>
      <c r="Q256" s="44">
        <v>0</v>
      </c>
      <c r="R256" s="45" t="s">
        <v>265</v>
      </c>
      <c r="S256" s="39">
        <v>0</v>
      </c>
      <c r="T256" s="39">
        <v>0</v>
      </c>
      <c r="U256" s="39">
        <v>0</v>
      </c>
    </row>
    <row r="257" spans="1:21" ht="63.75" x14ac:dyDescent="0.25">
      <c r="A257" s="33">
        <v>52020090001</v>
      </c>
      <c r="B257" s="34" t="s">
        <v>328</v>
      </c>
      <c r="C257" s="91">
        <v>41</v>
      </c>
      <c r="D257" s="33">
        <v>14</v>
      </c>
      <c r="E257" s="35">
        <v>1</v>
      </c>
      <c r="F257" s="36" t="s">
        <v>591</v>
      </c>
      <c r="G257" s="36" t="s">
        <v>592</v>
      </c>
      <c r="H257" s="37" t="s">
        <v>82</v>
      </c>
      <c r="I257" s="38" t="s">
        <v>75</v>
      </c>
      <c r="J257" s="39">
        <v>80</v>
      </c>
      <c r="K257" s="39">
        <v>80</v>
      </c>
      <c r="L257" s="39">
        <v>84</v>
      </c>
      <c r="M257" s="40">
        <v>84.051621126423953</v>
      </c>
      <c r="N257" s="41">
        <v>1.0006145372193327</v>
      </c>
      <c r="O257" s="42">
        <v>1</v>
      </c>
      <c r="P257" s="43">
        <v>1.1543301501588635E-3</v>
      </c>
      <c r="Q257" s="44">
        <v>1.1543301501588635E-3</v>
      </c>
      <c r="R257" s="45" t="s">
        <v>265</v>
      </c>
      <c r="S257" s="39">
        <v>224282000</v>
      </c>
      <c r="T257" s="39">
        <v>0</v>
      </c>
      <c r="U257" s="39">
        <v>0</v>
      </c>
    </row>
    <row r="258" spans="1:21" ht="63.75" x14ac:dyDescent="0.25">
      <c r="A258" s="33">
        <v>52020090002</v>
      </c>
      <c r="B258" s="34" t="s">
        <v>328</v>
      </c>
      <c r="C258" s="91">
        <v>41</v>
      </c>
      <c r="D258" s="33">
        <v>14</v>
      </c>
      <c r="E258" s="35">
        <v>1</v>
      </c>
      <c r="F258" s="36" t="s">
        <v>593</v>
      </c>
      <c r="G258" s="36" t="s">
        <v>594</v>
      </c>
      <c r="H258" s="37" t="s">
        <v>62</v>
      </c>
      <c r="I258" s="38" t="s">
        <v>75</v>
      </c>
      <c r="J258" s="39">
        <v>80</v>
      </c>
      <c r="K258" s="39">
        <v>0</v>
      </c>
      <c r="L258" s="39">
        <v>84</v>
      </c>
      <c r="M258" s="40">
        <v>84.856973762083257</v>
      </c>
      <c r="N258" s="41">
        <v>1.0102020685962292</v>
      </c>
      <c r="O258" s="42">
        <v>1</v>
      </c>
      <c r="P258" s="43">
        <v>1.1824107616849751E-3</v>
      </c>
      <c r="Q258" s="44">
        <v>1.1824107616849751E-3</v>
      </c>
      <c r="R258" s="45" t="s">
        <v>265</v>
      </c>
      <c r="S258" s="39">
        <v>198502000</v>
      </c>
      <c r="T258" s="39">
        <v>0</v>
      </c>
      <c r="U258" s="39">
        <v>0</v>
      </c>
    </row>
    <row r="259" spans="1:21" ht="76.5" x14ac:dyDescent="0.25">
      <c r="A259" s="33">
        <v>52020090003</v>
      </c>
      <c r="B259" s="34" t="s">
        <v>328</v>
      </c>
      <c r="C259" s="91">
        <v>41</v>
      </c>
      <c r="D259" s="55">
        <v>1</v>
      </c>
      <c r="E259" s="34">
        <v>1</v>
      </c>
      <c r="F259" s="36" t="s">
        <v>595</v>
      </c>
      <c r="G259" s="36" t="s">
        <v>596</v>
      </c>
      <c r="H259" s="37" t="s">
        <v>82</v>
      </c>
      <c r="I259" s="38" t="s">
        <v>75</v>
      </c>
      <c r="J259" s="39">
        <v>26</v>
      </c>
      <c r="K259" s="39">
        <v>41.918367346938773</v>
      </c>
      <c r="L259" s="39">
        <v>0</v>
      </c>
      <c r="M259" s="40">
        <v>0</v>
      </c>
      <c r="N259" s="41">
        <v>0</v>
      </c>
      <c r="O259" s="42" t="s">
        <v>1528</v>
      </c>
      <c r="P259" s="43">
        <v>0</v>
      </c>
      <c r="Q259" s="44">
        <v>0</v>
      </c>
      <c r="R259" s="45" t="s">
        <v>265</v>
      </c>
      <c r="S259" s="39">
        <v>0</v>
      </c>
      <c r="T259" s="39">
        <v>0</v>
      </c>
      <c r="U259" s="39">
        <v>0</v>
      </c>
    </row>
    <row r="260" spans="1:21" ht="76.5" x14ac:dyDescent="0.25">
      <c r="A260" s="33">
        <v>52020090004</v>
      </c>
      <c r="B260" s="34" t="s">
        <v>328</v>
      </c>
      <c r="C260" s="91">
        <v>43</v>
      </c>
      <c r="D260" s="33">
        <v>4</v>
      </c>
      <c r="E260" s="35">
        <v>10</v>
      </c>
      <c r="F260" s="36" t="s">
        <v>597</v>
      </c>
      <c r="G260" s="36" t="s">
        <v>598</v>
      </c>
      <c r="H260" s="37" t="s">
        <v>62</v>
      </c>
      <c r="I260" s="38" t="s">
        <v>63</v>
      </c>
      <c r="J260" s="39">
        <v>4113</v>
      </c>
      <c r="K260" s="39">
        <v>6131</v>
      </c>
      <c r="L260" s="39">
        <v>9131</v>
      </c>
      <c r="M260" s="40">
        <v>9083</v>
      </c>
      <c r="N260" s="41">
        <v>0.98399999999999999</v>
      </c>
      <c r="O260" s="42">
        <v>0.98399999999999999</v>
      </c>
      <c r="P260" s="43">
        <v>2.8729030330906465E-3</v>
      </c>
      <c r="Q260" s="44">
        <v>2.8269365845611963E-3</v>
      </c>
      <c r="R260" s="45" t="s">
        <v>208</v>
      </c>
      <c r="S260" s="39">
        <v>936429125</v>
      </c>
      <c r="T260" s="39">
        <v>0</v>
      </c>
      <c r="U260" s="39">
        <v>0</v>
      </c>
    </row>
    <row r="261" spans="1:21" ht="102" x14ac:dyDescent="0.25">
      <c r="A261" s="33">
        <v>52020090005</v>
      </c>
      <c r="B261" s="34" t="s">
        <v>328</v>
      </c>
      <c r="C261" s="93">
        <v>41</v>
      </c>
      <c r="D261" s="33">
        <v>14</v>
      </c>
      <c r="E261" s="35">
        <v>10</v>
      </c>
      <c r="F261" s="36" t="s">
        <v>599</v>
      </c>
      <c r="G261" s="36" t="s">
        <v>600</v>
      </c>
      <c r="H261" s="37" t="s">
        <v>62</v>
      </c>
      <c r="I261" s="38" t="s">
        <v>63</v>
      </c>
      <c r="J261" s="39">
        <v>1077</v>
      </c>
      <c r="K261" s="39">
        <v>1213</v>
      </c>
      <c r="L261" s="39">
        <v>1288</v>
      </c>
      <c r="M261" s="40">
        <v>1246</v>
      </c>
      <c r="N261" s="41">
        <v>0.44</v>
      </c>
      <c r="O261" s="42">
        <v>0.44</v>
      </c>
      <c r="P261" s="43">
        <v>1.3666116817895144E-3</v>
      </c>
      <c r="Q261" s="44">
        <v>6.0130913998738633E-4</v>
      </c>
      <c r="R261" s="45" t="s">
        <v>147</v>
      </c>
      <c r="S261" s="39">
        <v>0</v>
      </c>
      <c r="T261" s="39">
        <v>64305600</v>
      </c>
      <c r="U261" s="39" t="s">
        <v>1794</v>
      </c>
    </row>
    <row r="262" spans="1:21" ht="114.75" x14ac:dyDescent="0.25">
      <c r="A262" s="33">
        <v>52020100001</v>
      </c>
      <c r="B262" s="34" t="s">
        <v>328</v>
      </c>
      <c r="C262" s="91">
        <v>41</v>
      </c>
      <c r="D262" s="33">
        <v>14</v>
      </c>
      <c r="E262" s="35">
        <v>10</v>
      </c>
      <c r="F262" s="36" t="s">
        <v>601</v>
      </c>
      <c r="G262" s="36" t="s">
        <v>602</v>
      </c>
      <c r="H262" s="37" t="s">
        <v>82</v>
      </c>
      <c r="I262" s="38" t="s">
        <v>63</v>
      </c>
      <c r="J262" s="39">
        <v>2180</v>
      </c>
      <c r="K262" s="39">
        <v>3055</v>
      </c>
      <c r="L262" s="39">
        <v>3000</v>
      </c>
      <c r="M262" s="40">
        <v>3020</v>
      </c>
      <c r="N262" s="41">
        <v>1.0066666666666666</v>
      </c>
      <c r="O262" s="42">
        <v>1</v>
      </c>
      <c r="P262" s="43">
        <v>9.0073031151599991E-3</v>
      </c>
      <c r="Q262" s="44">
        <v>9.0073031151599991E-3</v>
      </c>
      <c r="R262" s="45" t="s">
        <v>265</v>
      </c>
      <c r="S262" s="39">
        <v>8720107000</v>
      </c>
      <c r="T262" s="39">
        <v>0</v>
      </c>
      <c r="U262" s="39">
        <v>0</v>
      </c>
    </row>
    <row r="263" spans="1:21" ht="76.5" x14ac:dyDescent="0.25">
      <c r="A263" s="33">
        <v>52020100002</v>
      </c>
      <c r="B263" s="34" t="s">
        <v>328</v>
      </c>
      <c r="C263" s="91">
        <v>41</v>
      </c>
      <c r="D263" s="33">
        <v>14</v>
      </c>
      <c r="E263" s="35">
        <v>10</v>
      </c>
      <c r="F263" s="36" t="s">
        <v>603</v>
      </c>
      <c r="G263" s="36" t="s">
        <v>604</v>
      </c>
      <c r="H263" s="37" t="s">
        <v>62</v>
      </c>
      <c r="I263" s="38" t="s">
        <v>75</v>
      </c>
      <c r="J263" s="46">
        <v>0</v>
      </c>
      <c r="K263" s="46">
        <v>0</v>
      </c>
      <c r="L263" s="39">
        <v>0</v>
      </c>
      <c r="M263" s="40">
        <v>0</v>
      </c>
      <c r="N263" s="41">
        <v>0</v>
      </c>
      <c r="O263" s="42" t="s">
        <v>1528</v>
      </c>
      <c r="P263" s="43">
        <v>0</v>
      </c>
      <c r="Q263" s="44">
        <v>0</v>
      </c>
      <c r="R263" s="45" t="s">
        <v>265</v>
      </c>
      <c r="S263" s="39">
        <v>0</v>
      </c>
      <c r="T263" s="39">
        <v>0</v>
      </c>
      <c r="U263" s="39">
        <v>0</v>
      </c>
    </row>
    <row r="264" spans="1:21" ht="76.5" x14ac:dyDescent="0.25">
      <c r="A264" s="33">
        <v>52020100003</v>
      </c>
      <c r="B264" s="34" t="s">
        <v>328</v>
      </c>
      <c r="C264" s="91">
        <v>41</v>
      </c>
      <c r="D264" s="33">
        <v>14</v>
      </c>
      <c r="E264" s="35">
        <v>10</v>
      </c>
      <c r="F264" s="36" t="s">
        <v>605</v>
      </c>
      <c r="G264" s="36" t="s">
        <v>606</v>
      </c>
      <c r="H264" s="37" t="s">
        <v>62</v>
      </c>
      <c r="I264" s="38" t="s">
        <v>75</v>
      </c>
      <c r="J264" s="46">
        <v>0</v>
      </c>
      <c r="K264" s="46">
        <v>0</v>
      </c>
      <c r="L264" s="39">
        <v>0</v>
      </c>
      <c r="M264" s="40">
        <v>0</v>
      </c>
      <c r="N264" s="41">
        <v>0</v>
      </c>
      <c r="O264" s="42" t="s">
        <v>1528</v>
      </c>
      <c r="P264" s="43">
        <v>0</v>
      </c>
      <c r="Q264" s="44">
        <v>0</v>
      </c>
      <c r="R264" s="45" t="s">
        <v>265</v>
      </c>
      <c r="S264" s="39">
        <v>0</v>
      </c>
      <c r="T264" s="39">
        <v>0</v>
      </c>
      <c r="U264" s="39">
        <v>0</v>
      </c>
    </row>
    <row r="265" spans="1:21" ht="102" x14ac:dyDescent="0.25">
      <c r="A265" s="33">
        <v>52020100004</v>
      </c>
      <c r="B265" s="34" t="s">
        <v>328</v>
      </c>
      <c r="C265" s="91">
        <v>41</v>
      </c>
      <c r="D265" s="33">
        <v>14</v>
      </c>
      <c r="E265" s="35">
        <v>10</v>
      </c>
      <c r="F265" s="36" t="s">
        <v>607</v>
      </c>
      <c r="G265" s="36" t="s">
        <v>608</v>
      </c>
      <c r="H265" s="37" t="s">
        <v>82</v>
      </c>
      <c r="I265" s="38" t="s">
        <v>63</v>
      </c>
      <c r="J265" s="39">
        <v>0</v>
      </c>
      <c r="K265" s="39">
        <v>0</v>
      </c>
      <c r="L265" s="39">
        <v>0</v>
      </c>
      <c r="M265" s="40">
        <v>0</v>
      </c>
      <c r="N265" s="41">
        <v>0</v>
      </c>
      <c r="O265" s="42" t="s">
        <v>1528</v>
      </c>
      <c r="P265" s="43">
        <v>0</v>
      </c>
      <c r="Q265" s="44">
        <v>0</v>
      </c>
      <c r="R265" s="45" t="s">
        <v>265</v>
      </c>
      <c r="S265" s="39">
        <v>0</v>
      </c>
      <c r="T265" s="39">
        <v>0</v>
      </c>
      <c r="U265" s="39">
        <v>0</v>
      </c>
    </row>
    <row r="266" spans="1:21" ht="102" x14ac:dyDescent="0.25">
      <c r="A266" s="33">
        <v>52020100005</v>
      </c>
      <c r="B266" s="34" t="s">
        <v>328</v>
      </c>
      <c r="C266" s="91">
        <v>41</v>
      </c>
      <c r="D266" s="33">
        <v>14</v>
      </c>
      <c r="E266" s="35">
        <v>10</v>
      </c>
      <c r="F266" s="36" t="s">
        <v>609</v>
      </c>
      <c r="G266" s="36" t="s">
        <v>610</v>
      </c>
      <c r="H266" s="37" t="s">
        <v>82</v>
      </c>
      <c r="I266" s="38" t="s">
        <v>63</v>
      </c>
      <c r="J266" s="39">
        <v>0</v>
      </c>
      <c r="K266" s="39">
        <v>0</v>
      </c>
      <c r="L266" s="39">
        <v>0</v>
      </c>
      <c r="M266" s="40">
        <v>0</v>
      </c>
      <c r="N266" s="41">
        <v>0</v>
      </c>
      <c r="O266" s="42" t="s">
        <v>1528</v>
      </c>
      <c r="P266" s="43">
        <v>0</v>
      </c>
      <c r="Q266" s="44">
        <v>0</v>
      </c>
      <c r="R266" s="45" t="s">
        <v>265</v>
      </c>
      <c r="S266" s="39">
        <v>0</v>
      </c>
      <c r="T266" s="39">
        <v>0</v>
      </c>
      <c r="U266" s="39">
        <v>0</v>
      </c>
    </row>
    <row r="267" spans="1:21" ht="191.25" x14ac:dyDescent="0.25">
      <c r="A267" s="33">
        <v>52020100006</v>
      </c>
      <c r="B267" s="34" t="s">
        <v>328</v>
      </c>
      <c r="C267" s="91">
        <v>41</v>
      </c>
      <c r="D267" s="33">
        <v>14</v>
      </c>
      <c r="E267" s="35">
        <v>11</v>
      </c>
      <c r="F267" s="36" t="s">
        <v>611</v>
      </c>
      <c r="G267" s="36" t="s">
        <v>612</v>
      </c>
      <c r="H267" s="37" t="s">
        <v>62</v>
      </c>
      <c r="I267" s="38" t="s">
        <v>75</v>
      </c>
      <c r="J267" s="39">
        <v>0</v>
      </c>
      <c r="K267" s="39">
        <v>0</v>
      </c>
      <c r="L267" s="39">
        <v>0</v>
      </c>
      <c r="M267" s="40">
        <v>0</v>
      </c>
      <c r="N267" s="41">
        <v>0</v>
      </c>
      <c r="O267" s="42" t="s">
        <v>1528</v>
      </c>
      <c r="P267" s="43">
        <v>0</v>
      </c>
      <c r="Q267" s="44">
        <v>0</v>
      </c>
      <c r="R267" s="45" t="s">
        <v>265</v>
      </c>
      <c r="S267" s="39">
        <v>0</v>
      </c>
      <c r="T267" s="39">
        <v>0</v>
      </c>
      <c r="U267" s="39">
        <v>0</v>
      </c>
    </row>
    <row r="268" spans="1:21" ht="63.75" x14ac:dyDescent="0.25">
      <c r="A268" s="33">
        <v>52020110001</v>
      </c>
      <c r="B268" s="34" t="s">
        <v>328</v>
      </c>
      <c r="C268" s="91">
        <v>41</v>
      </c>
      <c r="D268" s="33">
        <v>14</v>
      </c>
      <c r="E268" s="35">
        <v>5</v>
      </c>
      <c r="F268" s="36" t="s">
        <v>613</v>
      </c>
      <c r="G268" s="36" t="s">
        <v>614</v>
      </c>
      <c r="H268" s="37" t="s">
        <v>62</v>
      </c>
      <c r="I268" s="38" t="s">
        <v>63</v>
      </c>
      <c r="J268" s="39">
        <v>1</v>
      </c>
      <c r="K268" s="39">
        <v>0</v>
      </c>
      <c r="L268" s="39">
        <v>2</v>
      </c>
      <c r="M268" s="40">
        <v>0</v>
      </c>
      <c r="N268" s="41">
        <v>0</v>
      </c>
      <c r="O268" s="42">
        <v>0</v>
      </c>
      <c r="P268" s="43">
        <v>2.3969781603732504E-3</v>
      </c>
      <c r="Q268" s="44">
        <v>0</v>
      </c>
      <c r="R268" s="45" t="s">
        <v>265</v>
      </c>
      <c r="S268" s="39">
        <v>517168000</v>
      </c>
      <c r="T268" s="39">
        <v>0</v>
      </c>
      <c r="U268" s="39">
        <v>0</v>
      </c>
    </row>
    <row r="269" spans="1:21" ht="140.25" x14ac:dyDescent="0.25">
      <c r="A269" s="33">
        <v>52020110002</v>
      </c>
      <c r="B269" s="34" t="s">
        <v>328</v>
      </c>
      <c r="C269" s="91">
        <v>45</v>
      </c>
      <c r="D269" s="33">
        <v>14</v>
      </c>
      <c r="E269" s="35">
        <v>5</v>
      </c>
      <c r="F269" s="36" t="s">
        <v>615</v>
      </c>
      <c r="G269" s="36" t="s">
        <v>616</v>
      </c>
      <c r="H269" s="37" t="s">
        <v>62</v>
      </c>
      <c r="I269" s="38" t="s">
        <v>63</v>
      </c>
      <c r="J269" s="39">
        <v>8000</v>
      </c>
      <c r="K269" s="39">
        <v>9520</v>
      </c>
      <c r="L269" s="39">
        <v>10900</v>
      </c>
      <c r="M269" s="40">
        <v>11030</v>
      </c>
      <c r="N269" s="41">
        <v>1.0942028985507246</v>
      </c>
      <c r="O269" s="42">
        <v>1</v>
      </c>
      <c r="P269" s="43">
        <v>1.9952759405357776E-3</v>
      </c>
      <c r="Q269" s="44">
        <v>1.9952759405357776E-3</v>
      </c>
      <c r="R269" s="45" t="s">
        <v>265</v>
      </c>
      <c r="S269" s="39">
        <v>1575372377</v>
      </c>
      <c r="T269" s="39">
        <v>0</v>
      </c>
      <c r="U269" s="39">
        <v>0</v>
      </c>
    </row>
    <row r="270" spans="1:21" ht="76.5" x14ac:dyDescent="0.25">
      <c r="A270" s="33">
        <v>52020110003</v>
      </c>
      <c r="B270" s="34" t="s">
        <v>328</v>
      </c>
      <c r="C270" s="91">
        <v>41</v>
      </c>
      <c r="D270" s="33">
        <v>14</v>
      </c>
      <c r="E270" s="35">
        <v>5</v>
      </c>
      <c r="F270" s="36" t="s">
        <v>617</v>
      </c>
      <c r="G270" s="36" t="s">
        <v>618</v>
      </c>
      <c r="H270" s="37" t="s">
        <v>82</v>
      </c>
      <c r="I270" s="38" t="s">
        <v>75</v>
      </c>
      <c r="J270" s="40">
        <v>100</v>
      </c>
      <c r="K270" s="40">
        <v>100</v>
      </c>
      <c r="L270" s="40">
        <v>100</v>
      </c>
      <c r="M270" s="40">
        <v>100</v>
      </c>
      <c r="N270" s="41">
        <v>1</v>
      </c>
      <c r="O270" s="42">
        <v>1</v>
      </c>
      <c r="P270" s="43">
        <v>1.0980130093545411E-3</v>
      </c>
      <c r="Q270" s="44">
        <v>1.0980130093545411E-3</v>
      </c>
      <c r="R270" s="45" t="s">
        <v>265</v>
      </c>
      <c r="S270" s="39">
        <v>1241090024</v>
      </c>
      <c r="T270" s="39">
        <v>0</v>
      </c>
      <c r="U270" s="39">
        <v>0</v>
      </c>
    </row>
    <row r="271" spans="1:21" ht="63.75" x14ac:dyDescent="0.25">
      <c r="A271" s="33">
        <v>52020110004</v>
      </c>
      <c r="B271" s="34" t="s">
        <v>328</v>
      </c>
      <c r="C271" s="91">
        <v>12</v>
      </c>
      <c r="D271" s="33">
        <v>18</v>
      </c>
      <c r="E271" s="35">
        <v>5</v>
      </c>
      <c r="F271" s="36" t="s">
        <v>619</v>
      </c>
      <c r="G271" s="36" t="s">
        <v>620</v>
      </c>
      <c r="H271" s="37" t="s">
        <v>62</v>
      </c>
      <c r="I271" s="38" t="s">
        <v>63</v>
      </c>
      <c r="J271" s="39">
        <v>3219</v>
      </c>
      <c r="K271" s="39">
        <v>3619</v>
      </c>
      <c r="L271" s="39">
        <v>6785</v>
      </c>
      <c r="M271" s="40">
        <v>6785</v>
      </c>
      <c r="N271" s="41">
        <v>1</v>
      </c>
      <c r="O271" s="42">
        <v>1</v>
      </c>
      <c r="P271" s="43">
        <v>2.0605424480848239E-3</v>
      </c>
      <c r="Q271" s="44">
        <v>2.0605424480848239E-3</v>
      </c>
      <c r="R271" s="45" t="s">
        <v>323</v>
      </c>
      <c r="S271" s="39">
        <v>1966066335</v>
      </c>
      <c r="T271" s="39">
        <v>0</v>
      </c>
      <c r="U271" s="39">
        <v>0</v>
      </c>
    </row>
    <row r="272" spans="1:21" ht="102" x14ac:dyDescent="0.25">
      <c r="A272" s="33">
        <v>52020110005</v>
      </c>
      <c r="B272" s="34" t="s">
        <v>328</v>
      </c>
      <c r="C272" s="91">
        <v>41</v>
      </c>
      <c r="D272" s="33">
        <v>14</v>
      </c>
      <c r="E272" s="35">
        <v>5</v>
      </c>
      <c r="F272" s="36" t="s">
        <v>621</v>
      </c>
      <c r="G272" s="36" t="s">
        <v>622</v>
      </c>
      <c r="H272" s="37" t="s">
        <v>62</v>
      </c>
      <c r="I272" s="38" t="s">
        <v>63</v>
      </c>
      <c r="J272" s="39">
        <v>0</v>
      </c>
      <c r="K272" s="39">
        <v>0</v>
      </c>
      <c r="L272" s="39">
        <v>1</v>
      </c>
      <c r="M272" s="40">
        <v>0</v>
      </c>
      <c r="N272" s="41">
        <v>0</v>
      </c>
      <c r="O272" s="42">
        <v>0</v>
      </c>
      <c r="P272" s="43">
        <v>1.1421638821083075E-3</v>
      </c>
      <c r="Q272" s="44">
        <v>0</v>
      </c>
      <c r="R272" s="45" t="s">
        <v>265</v>
      </c>
      <c r="S272" s="39">
        <v>93393052</v>
      </c>
      <c r="T272" s="39">
        <v>0</v>
      </c>
      <c r="U272" s="39">
        <v>0</v>
      </c>
    </row>
    <row r="273" spans="1:21" ht="38.25" x14ac:dyDescent="0.25">
      <c r="A273" s="33">
        <v>52020110006</v>
      </c>
      <c r="B273" s="34" t="s">
        <v>328</v>
      </c>
      <c r="C273" s="91">
        <v>41</v>
      </c>
      <c r="D273" s="33">
        <v>14</v>
      </c>
      <c r="E273" s="35">
        <v>5</v>
      </c>
      <c r="F273" s="36" t="s">
        <v>623</v>
      </c>
      <c r="G273" s="36" t="s">
        <v>624</v>
      </c>
      <c r="H273" s="37" t="s">
        <v>82</v>
      </c>
      <c r="I273" s="38" t="s">
        <v>63</v>
      </c>
      <c r="J273" s="39">
        <v>0</v>
      </c>
      <c r="K273" s="39">
        <v>0</v>
      </c>
      <c r="L273" s="39">
        <v>0.3</v>
      </c>
      <c r="M273" s="40">
        <v>0.2</v>
      </c>
      <c r="N273" s="41">
        <v>0.66666666666666674</v>
      </c>
      <c r="O273" s="42">
        <v>0.66666666666666674</v>
      </c>
      <c r="P273" s="43">
        <v>1.4102011027392976E-3</v>
      </c>
      <c r="Q273" s="44">
        <v>9.4013406849286516E-4</v>
      </c>
      <c r="R273" s="45" t="s">
        <v>265</v>
      </c>
      <c r="S273" s="39">
        <v>166806000</v>
      </c>
      <c r="T273" s="39">
        <v>0</v>
      </c>
      <c r="U273" s="39">
        <v>0</v>
      </c>
    </row>
    <row r="274" spans="1:21" ht="63.75" x14ac:dyDescent="0.25">
      <c r="A274" s="33">
        <v>52030010001</v>
      </c>
      <c r="B274" s="34" t="s">
        <v>328</v>
      </c>
      <c r="C274" s="91">
        <v>19</v>
      </c>
      <c r="D274" s="33">
        <v>2</v>
      </c>
      <c r="E274" s="35">
        <v>3</v>
      </c>
      <c r="F274" s="36" t="s">
        <v>625</v>
      </c>
      <c r="G274" s="36" t="s">
        <v>626</v>
      </c>
      <c r="H274" s="37" t="s">
        <v>62</v>
      </c>
      <c r="I274" s="38" t="s">
        <v>63</v>
      </c>
      <c r="J274" s="39">
        <v>330</v>
      </c>
      <c r="K274" s="39">
        <v>1330</v>
      </c>
      <c r="L274" s="39">
        <v>2330</v>
      </c>
      <c r="M274" s="40">
        <v>2346</v>
      </c>
      <c r="N274" s="41">
        <v>1.016</v>
      </c>
      <c r="O274" s="42">
        <v>1</v>
      </c>
      <c r="P274" s="43">
        <v>1.2182126853907214E-3</v>
      </c>
      <c r="Q274" s="44">
        <v>1.2182126853907214E-3</v>
      </c>
      <c r="R274" s="45" t="s">
        <v>76</v>
      </c>
      <c r="S274" s="39">
        <v>2456064274</v>
      </c>
      <c r="T274" s="39">
        <v>0</v>
      </c>
      <c r="U274" s="39">
        <v>0</v>
      </c>
    </row>
    <row r="275" spans="1:21" ht="140.25" x14ac:dyDescent="0.25">
      <c r="A275" s="33">
        <v>52030010002</v>
      </c>
      <c r="B275" s="34" t="s">
        <v>328</v>
      </c>
      <c r="C275" s="91">
        <v>19</v>
      </c>
      <c r="D275" s="33">
        <v>2</v>
      </c>
      <c r="E275" s="35">
        <v>3</v>
      </c>
      <c r="F275" s="36" t="s">
        <v>627</v>
      </c>
      <c r="G275" s="36" t="s">
        <v>628</v>
      </c>
      <c r="H275" s="37" t="s">
        <v>82</v>
      </c>
      <c r="I275" s="38" t="s">
        <v>63</v>
      </c>
      <c r="J275" s="39">
        <v>0</v>
      </c>
      <c r="K275" s="39">
        <v>13000</v>
      </c>
      <c r="L275" s="39">
        <v>13000</v>
      </c>
      <c r="M275" s="39">
        <v>13082</v>
      </c>
      <c r="N275" s="41">
        <v>1.0063076923076923</v>
      </c>
      <c r="O275" s="42">
        <v>1</v>
      </c>
      <c r="P275" s="43">
        <v>1.0382738072153193E-3</v>
      </c>
      <c r="Q275" s="44">
        <v>1.0382738072153193E-3</v>
      </c>
      <c r="R275" s="45" t="s">
        <v>76</v>
      </c>
      <c r="S275" s="39">
        <v>1496972420</v>
      </c>
      <c r="T275" s="39">
        <v>0</v>
      </c>
      <c r="U275" s="39">
        <v>0</v>
      </c>
    </row>
    <row r="276" spans="1:21" ht="76.5" x14ac:dyDescent="0.25">
      <c r="A276" s="33">
        <v>52030010003</v>
      </c>
      <c r="B276" s="34" t="s">
        <v>328</v>
      </c>
      <c r="C276" s="91">
        <v>19</v>
      </c>
      <c r="D276" s="33">
        <v>2</v>
      </c>
      <c r="E276" s="35">
        <v>3</v>
      </c>
      <c r="F276" s="36" t="s">
        <v>629</v>
      </c>
      <c r="G276" s="36" t="s">
        <v>630</v>
      </c>
      <c r="H276" s="37" t="s">
        <v>62</v>
      </c>
      <c r="I276" s="38" t="s">
        <v>63</v>
      </c>
      <c r="J276" s="39">
        <v>316</v>
      </c>
      <c r="K276" s="39">
        <v>486</v>
      </c>
      <c r="L276" s="39">
        <v>736</v>
      </c>
      <c r="M276" s="39">
        <v>736</v>
      </c>
      <c r="N276" s="41">
        <v>1</v>
      </c>
      <c r="O276" s="42">
        <v>1</v>
      </c>
      <c r="P276" s="43">
        <v>5.8243705556564984E-4</v>
      </c>
      <c r="Q276" s="44">
        <v>5.8243705556564984E-4</v>
      </c>
      <c r="R276" s="45" t="s">
        <v>76</v>
      </c>
      <c r="S276" s="39">
        <v>558584863</v>
      </c>
      <c r="T276" s="39">
        <v>0</v>
      </c>
      <c r="U276" s="39">
        <v>0</v>
      </c>
    </row>
    <row r="277" spans="1:21" ht="63.75" x14ac:dyDescent="0.25">
      <c r="A277" s="33">
        <v>52030010004</v>
      </c>
      <c r="B277" s="34" t="s">
        <v>328</v>
      </c>
      <c r="C277" s="91">
        <v>19</v>
      </c>
      <c r="D277" s="33">
        <v>2</v>
      </c>
      <c r="E277" s="35">
        <v>3</v>
      </c>
      <c r="F277" s="36" t="s">
        <v>631</v>
      </c>
      <c r="G277" s="36" t="s">
        <v>632</v>
      </c>
      <c r="H277" s="37" t="s">
        <v>82</v>
      </c>
      <c r="I277" s="38" t="s">
        <v>75</v>
      </c>
      <c r="J277" s="39">
        <v>30</v>
      </c>
      <c r="K277" s="39">
        <v>38.700000000000003</v>
      </c>
      <c r="L277" s="39">
        <v>50</v>
      </c>
      <c r="M277" s="40">
        <v>49.5</v>
      </c>
      <c r="N277" s="41">
        <v>0.99</v>
      </c>
      <c r="O277" s="42">
        <v>0.99</v>
      </c>
      <c r="P277" s="43">
        <v>5.7991513716094901E-4</v>
      </c>
      <c r="Q277" s="44">
        <v>5.7411598578933952E-4</v>
      </c>
      <c r="R277" s="45" t="s">
        <v>76</v>
      </c>
      <c r="S277" s="39">
        <v>455356782</v>
      </c>
      <c r="T277" s="39">
        <v>0</v>
      </c>
      <c r="U277" s="39">
        <v>0</v>
      </c>
    </row>
    <row r="278" spans="1:21" ht="102" x14ac:dyDescent="0.25">
      <c r="A278" s="33">
        <v>52030010005</v>
      </c>
      <c r="B278" s="34" t="s">
        <v>328</v>
      </c>
      <c r="C278" s="91">
        <v>19</v>
      </c>
      <c r="D278" s="33">
        <v>2</v>
      </c>
      <c r="E278" s="35">
        <v>3</v>
      </c>
      <c r="F278" s="36" t="s">
        <v>633</v>
      </c>
      <c r="G278" s="36" t="s">
        <v>634</v>
      </c>
      <c r="H278" s="37" t="s">
        <v>62</v>
      </c>
      <c r="I278" s="38" t="s">
        <v>63</v>
      </c>
      <c r="J278" s="39">
        <v>632</v>
      </c>
      <c r="K278" s="39">
        <v>662</v>
      </c>
      <c r="L278" s="39">
        <v>760</v>
      </c>
      <c r="M278" s="39">
        <v>760</v>
      </c>
      <c r="N278" s="41">
        <v>1</v>
      </c>
      <c r="O278" s="42">
        <v>1</v>
      </c>
      <c r="P278" s="43">
        <v>1.2783604393428354E-3</v>
      </c>
      <c r="Q278" s="44">
        <v>1.2783604393428354E-3</v>
      </c>
      <c r="R278" s="45" t="s">
        <v>76</v>
      </c>
      <c r="S278" s="39">
        <v>1660322522</v>
      </c>
      <c r="T278" s="39">
        <v>0</v>
      </c>
      <c r="U278" s="39">
        <v>0</v>
      </c>
    </row>
    <row r="279" spans="1:21" ht="63.75" x14ac:dyDescent="0.25">
      <c r="A279" s="33">
        <v>52030010006</v>
      </c>
      <c r="B279" s="34" t="s">
        <v>328</v>
      </c>
      <c r="C279" s="91">
        <v>19</v>
      </c>
      <c r="D279" s="33">
        <v>2</v>
      </c>
      <c r="E279" s="35">
        <v>3</v>
      </c>
      <c r="F279" s="36" t="s">
        <v>635</v>
      </c>
      <c r="G279" s="36" t="s">
        <v>636</v>
      </c>
      <c r="H279" s="37" t="s">
        <v>62</v>
      </c>
      <c r="I279" s="38" t="s">
        <v>63</v>
      </c>
      <c r="J279" s="39">
        <v>1200</v>
      </c>
      <c r="K279" s="39">
        <v>2125</v>
      </c>
      <c r="L279" s="39">
        <v>3125</v>
      </c>
      <c r="M279" s="39">
        <v>3125</v>
      </c>
      <c r="N279" s="41">
        <v>1</v>
      </c>
      <c r="O279" s="42">
        <v>1</v>
      </c>
      <c r="P279" s="43">
        <v>9.6375111835641071E-4</v>
      </c>
      <c r="Q279" s="44">
        <v>9.6375111835641071E-4</v>
      </c>
      <c r="R279" s="45" t="s">
        <v>76</v>
      </c>
      <c r="S279" s="39">
        <v>1084740749</v>
      </c>
      <c r="T279" s="39">
        <v>0</v>
      </c>
      <c r="U279" s="39">
        <v>0</v>
      </c>
    </row>
    <row r="280" spans="1:21" ht="114.75" x14ac:dyDescent="0.25">
      <c r="A280" s="33">
        <v>52030010007</v>
      </c>
      <c r="B280" s="34" t="s">
        <v>328</v>
      </c>
      <c r="C280" s="91">
        <v>19</v>
      </c>
      <c r="D280" s="33">
        <v>2</v>
      </c>
      <c r="E280" s="35">
        <v>3</v>
      </c>
      <c r="F280" s="36" t="s">
        <v>637</v>
      </c>
      <c r="G280" s="36" t="s">
        <v>638</v>
      </c>
      <c r="H280" s="37" t="s">
        <v>82</v>
      </c>
      <c r="I280" s="38" t="s">
        <v>63</v>
      </c>
      <c r="J280" s="39">
        <v>24421</v>
      </c>
      <c r="K280" s="39">
        <v>29087</v>
      </c>
      <c r="L280" s="39">
        <v>54421</v>
      </c>
      <c r="M280" s="39">
        <v>57595</v>
      </c>
      <c r="N280" s="41">
        <v>1.0583230738134177</v>
      </c>
      <c r="O280" s="42">
        <v>1</v>
      </c>
      <c r="P280" s="43">
        <v>1.2779821515821303E-3</v>
      </c>
      <c r="Q280" s="44">
        <v>1.2779821515821303E-3</v>
      </c>
      <c r="R280" s="45" t="s">
        <v>76</v>
      </c>
      <c r="S280" s="39">
        <v>3256271611</v>
      </c>
      <c r="T280" s="39">
        <v>0</v>
      </c>
      <c r="U280" s="39">
        <v>0</v>
      </c>
    </row>
    <row r="281" spans="1:21" ht="89.25" x14ac:dyDescent="0.25">
      <c r="A281" s="33">
        <v>52030010008</v>
      </c>
      <c r="B281" s="34" t="s">
        <v>328</v>
      </c>
      <c r="C281" s="91">
        <v>19</v>
      </c>
      <c r="D281" s="33">
        <v>2</v>
      </c>
      <c r="E281" s="35">
        <v>3</v>
      </c>
      <c r="F281" s="36" t="s">
        <v>639</v>
      </c>
      <c r="G281" s="36" t="s">
        <v>640</v>
      </c>
      <c r="H281" s="37" t="s">
        <v>62</v>
      </c>
      <c r="I281" s="38" t="s">
        <v>63</v>
      </c>
      <c r="J281" s="39">
        <v>150</v>
      </c>
      <c r="K281" s="39">
        <v>155</v>
      </c>
      <c r="L281" s="39">
        <v>160</v>
      </c>
      <c r="M281" s="39">
        <v>160</v>
      </c>
      <c r="N281" s="41">
        <v>1</v>
      </c>
      <c r="O281" s="42">
        <v>1</v>
      </c>
      <c r="P281" s="43">
        <v>1.3857941633830895E-3</v>
      </c>
      <c r="Q281" s="44">
        <v>1.3857941633830895E-3</v>
      </c>
      <c r="R281" s="45" t="s">
        <v>76</v>
      </c>
      <c r="S281" s="39">
        <v>12334489500</v>
      </c>
      <c r="T281" s="39">
        <v>0</v>
      </c>
      <c r="U281" s="39">
        <v>0</v>
      </c>
    </row>
    <row r="282" spans="1:21" ht="76.5" x14ac:dyDescent="0.25">
      <c r="A282" s="33">
        <v>52030010009</v>
      </c>
      <c r="B282" s="34" t="s">
        <v>328</v>
      </c>
      <c r="C282" s="91">
        <v>19</v>
      </c>
      <c r="D282" s="33">
        <v>2</v>
      </c>
      <c r="E282" s="35">
        <v>3</v>
      </c>
      <c r="F282" s="36" t="s">
        <v>641</v>
      </c>
      <c r="G282" s="36" t="s">
        <v>642</v>
      </c>
      <c r="H282" s="37" t="s">
        <v>62</v>
      </c>
      <c r="I282" s="38" t="s">
        <v>63</v>
      </c>
      <c r="J282" s="40">
        <v>0</v>
      </c>
      <c r="K282" s="40">
        <v>1</v>
      </c>
      <c r="L282" s="39">
        <v>2</v>
      </c>
      <c r="M282" s="39">
        <v>2</v>
      </c>
      <c r="N282" s="41">
        <v>1</v>
      </c>
      <c r="O282" s="42">
        <v>1</v>
      </c>
      <c r="P282" s="43">
        <v>4.6630271302917789E-4</v>
      </c>
      <c r="Q282" s="44">
        <v>4.6630271302917789E-4</v>
      </c>
      <c r="R282" s="45" t="s">
        <v>76</v>
      </c>
      <c r="S282" s="39">
        <v>536003944</v>
      </c>
      <c r="T282" s="39">
        <v>0</v>
      </c>
      <c r="U282" s="39">
        <v>0</v>
      </c>
    </row>
    <row r="283" spans="1:21" ht="76.5" x14ac:dyDescent="0.25">
      <c r="A283" s="33">
        <v>52030010010</v>
      </c>
      <c r="B283" s="34" t="s">
        <v>328</v>
      </c>
      <c r="C283" s="91">
        <v>19</v>
      </c>
      <c r="D283" s="33">
        <v>2</v>
      </c>
      <c r="E283" s="35">
        <v>3</v>
      </c>
      <c r="F283" s="36" t="s">
        <v>643</v>
      </c>
      <c r="G283" s="36" t="s">
        <v>644</v>
      </c>
      <c r="H283" s="37" t="s">
        <v>62</v>
      </c>
      <c r="I283" s="38" t="s">
        <v>63</v>
      </c>
      <c r="J283" s="40">
        <v>0</v>
      </c>
      <c r="K283" s="40">
        <v>300</v>
      </c>
      <c r="L283" s="39">
        <v>1000</v>
      </c>
      <c r="M283" s="39">
        <v>1000</v>
      </c>
      <c r="N283" s="41">
        <v>1</v>
      </c>
      <c r="O283" s="42">
        <v>1</v>
      </c>
      <c r="P283" s="43">
        <v>4.8937826643219017E-4</v>
      </c>
      <c r="Q283" s="44">
        <v>4.8937826643219017E-4</v>
      </c>
      <c r="R283" s="45" t="s">
        <v>76</v>
      </c>
      <c r="S283" s="39">
        <v>550160000</v>
      </c>
      <c r="T283" s="39">
        <v>0</v>
      </c>
      <c r="U283" s="39">
        <v>0</v>
      </c>
    </row>
    <row r="284" spans="1:21" ht="63.75" x14ac:dyDescent="0.25">
      <c r="A284" s="33">
        <v>52030010011</v>
      </c>
      <c r="B284" s="34" t="s">
        <v>328</v>
      </c>
      <c r="C284" s="91">
        <v>19</v>
      </c>
      <c r="D284" s="33">
        <v>2</v>
      </c>
      <c r="E284" s="35">
        <v>3</v>
      </c>
      <c r="F284" s="36" t="s">
        <v>645</v>
      </c>
      <c r="G284" s="36" t="s">
        <v>646</v>
      </c>
      <c r="H284" s="37" t="s">
        <v>62</v>
      </c>
      <c r="I284" s="38" t="s">
        <v>75</v>
      </c>
      <c r="J284" s="39">
        <v>0</v>
      </c>
      <c r="K284" s="39">
        <v>0</v>
      </c>
      <c r="L284" s="39">
        <v>30</v>
      </c>
      <c r="M284" s="40">
        <v>100</v>
      </c>
      <c r="N284" s="41">
        <v>3.3333333333333335</v>
      </c>
      <c r="O284" s="42">
        <v>1</v>
      </c>
      <c r="P284" s="43">
        <v>3.0893500457584804E-4</v>
      </c>
      <c r="Q284" s="44">
        <v>3.0893500457584804E-4</v>
      </c>
      <c r="R284" s="45" t="s">
        <v>76</v>
      </c>
      <c r="S284" s="39">
        <v>12864000</v>
      </c>
      <c r="T284" s="39">
        <v>0</v>
      </c>
      <c r="U284" s="39">
        <v>0</v>
      </c>
    </row>
    <row r="285" spans="1:21" ht="76.5" x14ac:dyDescent="0.25">
      <c r="A285" s="33">
        <v>52030010012</v>
      </c>
      <c r="B285" s="34" t="s">
        <v>328</v>
      </c>
      <c r="C285" s="92">
        <v>39</v>
      </c>
      <c r="D285" s="33">
        <v>2</v>
      </c>
      <c r="E285" s="35">
        <v>3</v>
      </c>
      <c r="F285" s="36" t="s">
        <v>647</v>
      </c>
      <c r="G285" s="36" t="s">
        <v>648</v>
      </c>
      <c r="H285" s="37" t="s">
        <v>62</v>
      </c>
      <c r="I285" s="38" t="s">
        <v>75</v>
      </c>
      <c r="J285" s="39">
        <v>0</v>
      </c>
      <c r="K285" s="39">
        <v>0</v>
      </c>
      <c r="L285" s="39">
        <v>0</v>
      </c>
      <c r="M285" s="40">
        <v>0</v>
      </c>
      <c r="N285" s="41">
        <v>0</v>
      </c>
      <c r="O285" s="42" t="s">
        <v>1528</v>
      </c>
      <c r="P285" s="43">
        <v>0</v>
      </c>
      <c r="Q285" s="44">
        <v>0</v>
      </c>
      <c r="R285" s="45" t="s">
        <v>76</v>
      </c>
      <c r="S285" s="39">
        <v>0</v>
      </c>
      <c r="T285" s="39">
        <v>0</v>
      </c>
      <c r="U285" s="39">
        <v>0</v>
      </c>
    </row>
    <row r="286" spans="1:21" ht="63.75" x14ac:dyDescent="0.25">
      <c r="A286" s="33">
        <v>52030010013</v>
      </c>
      <c r="B286" s="34" t="s">
        <v>328</v>
      </c>
      <c r="C286" s="91">
        <v>19</v>
      </c>
      <c r="D286" s="33">
        <v>2</v>
      </c>
      <c r="E286" s="35">
        <v>3</v>
      </c>
      <c r="F286" s="36" t="s">
        <v>649</v>
      </c>
      <c r="G286" s="36" t="s">
        <v>650</v>
      </c>
      <c r="H286" s="37" t="s">
        <v>62</v>
      </c>
      <c r="I286" s="38" t="s">
        <v>63</v>
      </c>
      <c r="J286" s="39">
        <v>6700</v>
      </c>
      <c r="K286" s="39">
        <v>8700</v>
      </c>
      <c r="L286" s="39">
        <v>10700</v>
      </c>
      <c r="M286" s="39">
        <v>11700</v>
      </c>
      <c r="N286" s="41">
        <v>1.5</v>
      </c>
      <c r="O286" s="42">
        <v>1</v>
      </c>
      <c r="P286" s="43">
        <v>1.1151923185586938E-3</v>
      </c>
      <c r="Q286" s="44">
        <v>1.1151923185586938E-3</v>
      </c>
      <c r="R286" s="45" t="s">
        <v>76</v>
      </c>
      <c r="S286" s="39">
        <v>6843042985</v>
      </c>
      <c r="T286" s="39">
        <v>0</v>
      </c>
      <c r="U286" s="39">
        <v>0</v>
      </c>
    </row>
    <row r="287" spans="1:21" ht="63.75" x14ac:dyDescent="0.25">
      <c r="A287" s="33">
        <v>52030010014</v>
      </c>
      <c r="B287" s="34" t="s">
        <v>328</v>
      </c>
      <c r="C287" s="91">
        <v>19</v>
      </c>
      <c r="D287" s="33">
        <v>2</v>
      </c>
      <c r="E287" s="35">
        <v>3</v>
      </c>
      <c r="F287" s="36" t="s">
        <v>651</v>
      </c>
      <c r="G287" s="36" t="s">
        <v>652</v>
      </c>
      <c r="H287" s="37" t="s">
        <v>62</v>
      </c>
      <c r="I287" s="38" t="s">
        <v>75</v>
      </c>
      <c r="J287" s="39">
        <v>0</v>
      </c>
      <c r="K287" s="39">
        <v>0</v>
      </c>
      <c r="L287" s="39">
        <v>9</v>
      </c>
      <c r="M287" s="40">
        <v>9</v>
      </c>
      <c r="N287" s="41">
        <v>1</v>
      </c>
      <c r="O287" s="42">
        <v>1</v>
      </c>
      <c r="P287" s="43">
        <v>4.1573824901492687E-4</v>
      </c>
      <c r="Q287" s="44">
        <v>4.1573824901492687E-4</v>
      </c>
      <c r="R287" s="45" t="s">
        <v>76</v>
      </c>
      <c r="S287" s="39">
        <v>25728000</v>
      </c>
      <c r="T287" s="39">
        <v>0</v>
      </c>
      <c r="U287" s="39">
        <v>0</v>
      </c>
    </row>
    <row r="288" spans="1:21" ht="102" x14ac:dyDescent="0.25">
      <c r="A288" s="33">
        <v>52030010015</v>
      </c>
      <c r="B288" s="34" t="s">
        <v>328</v>
      </c>
      <c r="C288" s="91">
        <v>19</v>
      </c>
      <c r="D288" s="55">
        <v>2</v>
      </c>
      <c r="E288" s="34">
        <v>3</v>
      </c>
      <c r="F288" s="36" t="s">
        <v>653</v>
      </c>
      <c r="G288" s="36" t="s">
        <v>654</v>
      </c>
      <c r="H288" s="37" t="s">
        <v>82</v>
      </c>
      <c r="I288" s="38" t="s">
        <v>63</v>
      </c>
      <c r="J288" s="39">
        <v>1</v>
      </c>
      <c r="K288" s="39">
        <v>1</v>
      </c>
      <c r="L288" s="39">
        <v>6</v>
      </c>
      <c r="M288" s="40">
        <v>4</v>
      </c>
      <c r="N288" s="41">
        <v>0.66666666666666663</v>
      </c>
      <c r="O288" s="42">
        <v>0.66666666666666663</v>
      </c>
      <c r="P288" s="43">
        <v>6.1219569274111919E-4</v>
      </c>
      <c r="Q288" s="44">
        <v>4.0813046182741278E-4</v>
      </c>
      <c r="R288" s="45" t="s">
        <v>76</v>
      </c>
      <c r="S288" s="39">
        <v>498269940</v>
      </c>
      <c r="T288" s="39">
        <v>0</v>
      </c>
      <c r="U288" s="39">
        <v>0</v>
      </c>
    </row>
    <row r="289" spans="1:21" ht="51" customHeight="1" x14ac:dyDescent="0.25">
      <c r="A289" s="33">
        <v>52030010016</v>
      </c>
      <c r="B289" s="34" t="s">
        <v>328</v>
      </c>
      <c r="C289" s="91">
        <v>19</v>
      </c>
      <c r="D289" s="33">
        <v>2</v>
      </c>
      <c r="E289" s="35">
        <v>3</v>
      </c>
      <c r="F289" s="36" t="s">
        <v>655</v>
      </c>
      <c r="G289" s="36" t="s">
        <v>656</v>
      </c>
      <c r="H289" s="37" t="s">
        <v>62</v>
      </c>
      <c r="I289" s="38" t="s">
        <v>63</v>
      </c>
      <c r="J289" s="39">
        <v>0</v>
      </c>
      <c r="K289" s="39">
        <v>0</v>
      </c>
      <c r="L289" s="39">
        <v>1</v>
      </c>
      <c r="M289" s="40">
        <v>1</v>
      </c>
      <c r="N289" s="41">
        <v>1</v>
      </c>
      <c r="O289" s="42">
        <v>1</v>
      </c>
      <c r="P289" s="43">
        <v>4.1725140005774739E-4</v>
      </c>
      <c r="Q289" s="44">
        <v>4.1725140005774739E-4</v>
      </c>
      <c r="R289" s="45" t="s">
        <v>76</v>
      </c>
      <c r="S289" s="39">
        <v>42880000</v>
      </c>
      <c r="T289" s="39">
        <v>0</v>
      </c>
      <c r="U289" s="39">
        <v>0</v>
      </c>
    </row>
    <row r="290" spans="1:21" ht="63.75" x14ac:dyDescent="0.25">
      <c r="A290" s="33">
        <v>52030010017</v>
      </c>
      <c r="B290" s="34" t="s">
        <v>328</v>
      </c>
      <c r="C290" s="91">
        <v>19</v>
      </c>
      <c r="D290" s="33">
        <v>2</v>
      </c>
      <c r="E290" s="35">
        <v>3</v>
      </c>
      <c r="F290" s="36" t="s">
        <v>657</v>
      </c>
      <c r="G290" s="36" t="s">
        <v>658</v>
      </c>
      <c r="H290" s="37" t="s">
        <v>62</v>
      </c>
      <c r="I290" s="38" t="s">
        <v>75</v>
      </c>
      <c r="J290" s="39">
        <v>0</v>
      </c>
      <c r="K290" s="39">
        <v>0</v>
      </c>
      <c r="L290" s="39">
        <v>50</v>
      </c>
      <c r="M290" s="40">
        <v>49.668874172185426</v>
      </c>
      <c r="N290" s="41">
        <v>0.99337748344370846</v>
      </c>
      <c r="O290" s="42">
        <v>0.99337748344370846</v>
      </c>
      <c r="P290" s="43">
        <v>4.5987182109719093E-4</v>
      </c>
      <c r="Q290" s="44">
        <v>4.5682631234820282E-4</v>
      </c>
      <c r="R290" s="45" t="s">
        <v>76</v>
      </c>
      <c r="S290" s="39">
        <v>139212990</v>
      </c>
      <c r="T290" s="39">
        <v>0</v>
      </c>
      <c r="U290" s="39">
        <v>0</v>
      </c>
    </row>
    <row r="291" spans="1:21" ht="63.75" x14ac:dyDescent="0.25">
      <c r="A291" s="33">
        <v>52030020001</v>
      </c>
      <c r="B291" s="34" t="s">
        <v>328</v>
      </c>
      <c r="C291" s="91">
        <v>19</v>
      </c>
      <c r="D291" s="33">
        <v>2</v>
      </c>
      <c r="E291" s="34">
        <v>3</v>
      </c>
      <c r="F291" s="36" t="s">
        <v>659</v>
      </c>
      <c r="G291" s="36" t="s">
        <v>660</v>
      </c>
      <c r="H291" s="37" t="s">
        <v>62</v>
      </c>
      <c r="I291" s="38" t="s">
        <v>75</v>
      </c>
      <c r="J291" s="39">
        <v>64</v>
      </c>
      <c r="K291" s="39">
        <v>65.622353937341245</v>
      </c>
      <c r="L291" s="39">
        <v>70</v>
      </c>
      <c r="M291" s="40">
        <v>70.001209628644006</v>
      </c>
      <c r="N291" s="41">
        <v>1.0002763194252555</v>
      </c>
      <c r="O291" s="42">
        <v>1</v>
      </c>
      <c r="P291" s="43">
        <v>1.3800360620738692E-2</v>
      </c>
      <c r="Q291" s="44">
        <v>1.3800360620738692E-2</v>
      </c>
      <c r="R291" s="45" t="s">
        <v>76</v>
      </c>
      <c r="S291" s="39">
        <v>879852497612</v>
      </c>
      <c r="T291" s="39">
        <v>0</v>
      </c>
      <c r="U291" s="39">
        <v>0</v>
      </c>
    </row>
    <row r="292" spans="1:21" ht="89.25" x14ac:dyDescent="0.25">
      <c r="A292" s="33">
        <v>52030020002</v>
      </c>
      <c r="B292" s="34" t="s">
        <v>328</v>
      </c>
      <c r="C292" s="91">
        <v>19</v>
      </c>
      <c r="D292" s="33">
        <v>2</v>
      </c>
      <c r="E292" s="34">
        <v>3</v>
      </c>
      <c r="F292" s="36" t="s">
        <v>661</v>
      </c>
      <c r="G292" s="36" t="s">
        <v>662</v>
      </c>
      <c r="H292" s="37" t="s">
        <v>82</v>
      </c>
      <c r="I292" s="38" t="s">
        <v>75</v>
      </c>
      <c r="J292" s="39">
        <v>70</v>
      </c>
      <c r="K292" s="39">
        <v>46.1722396069597</v>
      </c>
      <c r="L292" s="39">
        <v>75</v>
      </c>
      <c r="M292" s="40">
        <v>78.513209668353014</v>
      </c>
      <c r="N292" s="41">
        <v>1.0468427955780402</v>
      </c>
      <c r="O292" s="42">
        <v>1</v>
      </c>
      <c r="P292" s="43">
        <v>4.7463721266810107E-3</v>
      </c>
      <c r="Q292" s="44">
        <v>4.7463721266810107E-3</v>
      </c>
      <c r="R292" s="45" t="s">
        <v>76</v>
      </c>
      <c r="S292" s="39">
        <v>243001971</v>
      </c>
      <c r="T292" s="39">
        <v>0</v>
      </c>
      <c r="U292" s="39">
        <v>0</v>
      </c>
    </row>
    <row r="293" spans="1:21" ht="38.25" x14ac:dyDescent="0.25">
      <c r="A293" s="33">
        <v>52030020003</v>
      </c>
      <c r="B293" s="34" t="s">
        <v>328</v>
      </c>
      <c r="C293" s="91">
        <v>19</v>
      </c>
      <c r="D293" s="33">
        <v>2</v>
      </c>
      <c r="E293" s="34">
        <v>3</v>
      </c>
      <c r="F293" s="36" t="s">
        <v>663</v>
      </c>
      <c r="G293" s="36" t="s">
        <v>664</v>
      </c>
      <c r="H293" s="37" t="s">
        <v>62</v>
      </c>
      <c r="I293" s="38" t="s">
        <v>75</v>
      </c>
      <c r="J293" s="46">
        <v>69</v>
      </c>
      <c r="K293" s="46">
        <v>0</v>
      </c>
      <c r="L293" s="40">
        <v>70</v>
      </c>
      <c r="M293" s="40">
        <v>81.01352900710846</v>
      </c>
      <c r="N293" s="41">
        <v>1.157336128672978</v>
      </c>
      <c r="O293" s="42">
        <v>1</v>
      </c>
      <c r="P293" s="43">
        <v>4.4568154291048483E-3</v>
      </c>
      <c r="Q293" s="44">
        <v>4.4568154291048483E-3</v>
      </c>
      <c r="R293" s="45" t="s">
        <v>76</v>
      </c>
      <c r="S293" s="39">
        <v>1513019495</v>
      </c>
      <c r="T293" s="39">
        <v>0</v>
      </c>
      <c r="U293" s="39">
        <v>0</v>
      </c>
    </row>
    <row r="294" spans="1:21" ht="76.5" x14ac:dyDescent="0.25">
      <c r="A294" s="33">
        <v>52030020004</v>
      </c>
      <c r="B294" s="34" t="s">
        <v>328</v>
      </c>
      <c r="C294" s="91">
        <v>19</v>
      </c>
      <c r="D294" s="33">
        <v>2</v>
      </c>
      <c r="E294" s="35">
        <v>3</v>
      </c>
      <c r="F294" s="36" t="s">
        <v>665</v>
      </c>
      <c r="G294" s="36" t="s">
        <v>666</v>
      </c>
      <c r="H294" s="37" t="s">
        <v>62</v>
      </c>
      <c r="I294" s="38" t="s">
        <v>75</v>
      </c>
      <c r="J294" s="39">
        <v>86</v>
      </c>
      <c r="K294" s="39">
        <v>86.36363636363636</v>
      </c>
      <c r="L294" s="39">
        <v>88</v>
      </c>
      <c r="M294" s="40">
        <v>88.095238095238088</v>
      </c>
      <c r="N294" s="41">
        <v>1.0582010582010535</v>
      </c>
      <c r="O294" s="42">
        <v>1</v>
      </c>
      <c r="P294" s="43">
        <v>4.4571838218498555E-3</v>
      </c>
      <c r="Q294" s="44">
        <v>4.4571838218498555E-3</v>
      </c>
      <c r="R294" s="45" t="s">
        <v>76</v>
      </c>
      <c r="S294" s="39">
        <v>1489641243</v>
      </c>
      <c r="T294" s="39">
        <v>0</v>
      </c>
      <c r="U294" s="39">
        <v>0</v>
      </c>
    </row>
    <row r="295" spans="1:21" ht="63.75" x14ac:dyDescent="0.25">
      <c r="A295" s="33">
        <v>52030020005</v>
      </c>
      <c r="B295" s="34" t="s">
        <v>328</v>
      </c>
      <c r="C295" s="92">
        <v>19</v>
      </c>
      <c r="D295" s="33">
        <v>17</v>
      </c>
      <c r="E295" s="34">
        <v>3</v>
      </c>
      <c r="F295" s="36" t="s">
        <v>667</v>
      </c>
      <c r="G295" s="36" t="s">
        <v>668</v>
      </c>
      <c r="H295" s="37" t="s">
        <v>82</v>
      </c>
      <c r="I295" s="38" t="s">
        <v>75</v>
      </c>
      <c r="J295" s="39">
        <v>42</v>
      </c>
      <c r="K295" s="39">
        <v>97.177506365715757</v>
      </c>
      <c r="L295" s="39">
        <v>60</v>
      </c>
      <c r="M295" s="40">
        <v>94.999161495891329</v>
      </c>
      <c r="N295" s="41">
        <v>1.5833193582648555</v>
      </c>
      <c r="O295" s="42">
        <v>1</v>
      </c>
      <c r="P295" s="43">
        <v>4.8318392435228287E-3</v>
      </c>
      <c r="Q295" s="44">
        <v>4.8318392435228287E-3</v>
      </c>
      <c r="R295" s="45" t="s">
        <v>76</v>
      </c>
      <c r="S295" s="39">
        <v>7815108814</v>
      </c>
      <c r="T295" s="39">
        <v>0</v>
      </c>
      <c r="U295" s="39">
        <v>0</v>
      </c>
    </row>
    <row r="296" spans="1:21" ht="89.25" x14ac:dyDescent="0.25">
      <c r="A296" s="33">
        <v>52030020006</v>
      </c>
      <c r="B296" s="34" t="s">
        <v>328</v>
      </c>
      <c r="C296" s="91">
        <v>19</v>
      </c>
      <c r="D296" s="33">
        <v>2</v>
      </c>
      <c r="E296" s="34">
        <v>3</v>
      </c>
      <c r="F296" s="36" t="s">
        <v>669</v>
      </c>
      <c r="G296" s="36" t="s">
        <v>670</v>
      </c>
      <c r="H296" s="37" t="s">
        <v>82</v>
      </c>
      <c r="I296" s="38" t="s">
        <v>75</v>
      </c>
      <c r="J296" s="39">
        <v>80</v>
      </c>
      <c r="K296" s="39">
        <v>84.057430542606753</v>
      </c>
      <c r="L296" s="39">
        <v>80</v>
      </c>
      <c r="M296" s="40">
        <v>80.007411524921253</v>
      </c>
      <c r="N296" s="41">
        <v>1.0000926440615157</v>
      </c>
      <c r="O296" s="42">
        <v>1</v>
      </c>
      <c r="P296" s="43">
        <v>4.546703258886761E-3</v>
      </c>
      <c r="Q296" s="44">
        <v>4.546703258886761E-3</v>
      </c>
      <c r="R296" s="45" t="s">
        <v>76</v>
      </c>
      <c r="S296" s="39">
        <v>1961680697</v>
      </c>
      <c r="T296" s="39">
        <v>0</v>
      </c>
      <c r="U296" s="39">
        <v>0</v>
      </c>
    </row>
    <row r="297" spans="1:21" ht="89.25" x14ac:dyDescent="0.25">
      <c r="A297" s="33">
        <v>52030030001</v>
      </c>
      <c r="B297" s="34" t="s">
        <v>328</v>
      </c>
      <c r="C297" s="91">
        <v>19</v>
      </c>
      <c r="D297" s="33">
        <v>2</v>
      </c>
      <c r="E297" s="35">
        <v>3</v>
      </c>
      <c r="F297" s="36" t="s">
        <v>671</v>
      </c>
      <c r="G297" s="36" t="s">
        <v>672</v>
      </c>
      <c r="H297" s="37" t="s">
        <v>62</v>
      </c>
      <c r="I297" s="38" t="s">
        <v>63</v>
      </c>
      <c r="J297" s="39">
        <v>0</v>
      </c>
      <c r="K297" s="39">
        <v>11</v>
      </c>
      <c r="L297" s="39">
        <v>21</v>
      </c>
      <c r="M297" s="40">
        <v>21</v>
      </c>
      <c r="N297" s="41">
        <v>1</v>
      </c>
      <c r="O297" s="42">
        <v>1</v>
      </c>
      <c r="P297" s="43">
        <v>1.7203942830113759E-3</v>
      </c>
      <c r="Q297" s="44">
        <v>1.7203942830113759E-3</v>
      </c>
      <c r="R297" s="45" t="s">
        <v>76</v>
      </c>
      <c r="S297" s="39">
        <v>11981098477</v>
      </c>
      <c r="T297" s="39">
        <v>0</v>
      </c>
      <c r="U297" s="39">
        <v>0</v>
      </c>
    </row>
    <row r="298" spans="1:21" ht="63.75" x14ac:dyDescent="0.25">
      <c r="A298" s="33">
        <v>52030030002</v>
      </c>
      <c r="B298" s="34" t="s">
        <v>328</v>
      </c>
      <c r="C298" s="91">
        <v>19</v>
      </c>
      <c r="D298" s="33">
        <v>2</v>
      </c>
      <c r="E298" s="35">
        <v>3</v>
      </c>
      <c r="F298" s="36" t="s">
        <v>673</v>
      </c>
      <c r="G298" s="36" t="s">
        <v>674</v>
      </c>
      <c r="H298" s="37" t="s">
        <v>62</v>
      </c>
      <c r="I298" s="38" t="s">
        <v>75</v>
      </c>
      <c r="J298" s="39">
        <v>45</v>
      </c>
      <c r="K298" s="39">
        <v>55.38</v>
      </c>
      <c r="L298" s="39">
        <v>70</v>
      </c>
      <c r="M298" s="40">
        <v>68.650000000000006</v>
      </c>
      <c r="N298" s="41">
        <v>0.9076607387140907</v>
      </c>
      <c r="O298" s="42">
        <v>0.9076607387140907</v>
      </c>
      <c r="P298" s="43">
        <v>3.9904941055825711E-3</v>
      </c>
      <c r="Q298" s="44">
        <v>3.6220148277073014E-3</v>
      </c>
      <c r="R298" s="45" t="s">
        <v>76</v>
      </c>
      <c r="S298" s="39">
        <v>3307818410</v>
      </c>
      <c r="T298" s="39">
        <v>0</v>
      </c>
      <c r="U298" s="39">
        <v>0</v>
      </c>
    </row>
    <row r="299" spans="1:21" ht="51" x14ac:dyDescent="0.25">
      <c r="A299" s="33">
        <v>52030030003</v>
      </c>
      <c r="B299" s="34" t="s">
        <v>328</v>
      </c>
      <c r="C299" s="91">
        <v>19</v>
      </c>
      <c r="D299" s="33">
        <v>2</v>
      </c>
      <c r="E299" s="34">
        <v>3</v>
      </c>
      <c r="F299" s="36" t="s">
        <v>675</v>
      </c>
      <c r="G299" s="36" t="s">
        <v>676</v>
      </c>
      <c r="H299" s="37" t="s">
        <v>62</v>
      </c>
      <c r="I299" s="38" t="s">
        <v>75</v>
      </c>
      <c r="J299" s="40">
        <v>36.700000000000003</v>
      </c>
      <c r="K299" s="40">
        <v>70</v>
      </c>
      <c r="L299" s="40">
        <v>73</v>
      </c>
      <c r="M299" s="40">
        <v>70.5</v>
      </c>
      <c r="N299" s="41">
        <v>0.96575342465753422</v>
      </c>
      <c r="O299" s="42">
        <v>0.96575342465753422</v>
      </c>
      <c r="P299" s="43">
        <v>3.3431334765680002E-3</v>
      </c>
      <c r="Q299" s="44">
        <v>3.2286426040827945E-3</v>
      </c>
      <c r="R299" s="45" t="s">
        <v>76</v>
      </c>
      <c r="S299" s="39">
        <v>2691160984</v>
      </c>
      <c r="T299" s="39">
        <v>0</v>
      </c>
      <c r="U299" s="39">
        <v>0</v>
      </c>
    </row>
    <row r="300" spans="1:21" ht="38.25" x14ac:dyDescent="0.25">
      <c r="A300" s="33">
        <v>52030030004</v>
      </c>
      <c r="B300" s="34" t="s">
        <v>328</v>
      </c>
      <c r="C300" s="92">
        <v>19</v>
      </c>
      <c r="D300" s="33">
        <v>15</v>
      </c>
      <c r="E300" s="34">
        <v>3</v>
      </c>
      <c r="F300" s="36" t="s">
        <v>677</v>
      </c>
      <c r="G300" s="36" t="s">
        <v>678</v>
      </c>
      <c r="H300" s="37" t="s">
        <v>62</v>
      </c>
      <c r="I300" s="38" t="s">
        <v>75</v>
      </c>
      <c r="J300" s="39">
        <v>0</v>
      </c>
      <c r="K300" s="39">
        <v>0</v>
      </c>
      <c r="L300" s="39">
        <v>0</v>
      </c>
      <c r="M300" s="40">
        <v>0</v>
      </c>
      <c r="N300" s="41">
        <v>0</v>
      </c>
      <c r="O300" s="42" t="s">
        <v>1528</v>
      </c>
      <c r="P300" s="43">
        <v>0</v>
      </c>
      <c r="Q300" s="44">
        <v>0</v>
      </c>
      <c r="R300" s="45" t="s">
        <v>76</v>
      </c>
      <c r="S300" s="39">
        <v>0</v>
      </c>
      <c r="T300" s="39">
        <v>0</v>
      </c>
      <c r="U300" s="39">
        <v>0</v>
      </c>
    </row>
    <row r="301" spans="1:21" ht="63.75" x14ac:dyDescent="0.25">
      <c r="A301" s="33">
        <v>52030030005</v>
      </c>
      <c r="B301" s="34" t="s">
        <v>328</v>
      </c>
      <c r="C301" s="91">
        <v>19</v>
      </c>
      <c r="D301" s="33">
        <v>2</v>
      </c>
      <c r="E301" s="34">
        <v>3</v>
      </c>
      <c r="F301" s="36" t="s">
        <v>679</v>
      </c>
      <c r="G301" s="36" t="s">
        <v>680</v>
      </c>
      <c r="H301" s="37" t="s">
        <v>62</v>
      </c>
      <c r="I301" s="38" t="s">
        <v>63</v>
      </c>
      <c r="J301" s="39">
        <v>0</v>
      </c>
      <c r="K301" s="39">
        <v>9000</v>
      </c>
      <c r="L301" s="39">
        <v>18000</v>
      </c>
      <c r="M301" s="40">
        <v>17901</v>
      </c>
      <c r="N301" s="41">
        <v>0.98899999999999999</v>
      </c>
      <c r="O301" s="42">
        <v>0.98899999999999999</v>
      </c>
      <c r="P301" s="43">
        <v>2.6692781894300526E-3</v>
      </c>
      <c r="Q301" s="44">
        <v>2.6399161293463218E-3</v>
      </c>
      <c r="R301" s="45" t="s">
        <v>76</v>
      </c>
      <c r="S301" s="39">
        <v>2384894636</v>
      </c>
      <c r="T301" s="39">
        <v>0</v>
      </c>
      <c r="U301" s="39">
        <v>0</v>
      </c>
    </row>
    <row r="302" spans="1:21" ht="51" customHeight="1" x14ac:dyDescent="0.25">
      <c r="A302" s="33">
        <v>52030030006</v>
      </c>
      <c r="B302" s="34" t="s">
        <v>328</v>
      </c>
      <c r="C302" s="92">
        <v>40</v>
      </c>
      <c r="D302" s="33">
        <v>10</v>
      </c>
      <c r="E302" s="35">
        <v>12</v>
      </c>
      <c r="F302" s="36" t="s">
        <v>681</v>
      </c>
      <c r="G302" s="36" t="s">
        <v>682</v>
      </c>
      <c r="H302" s="37" t="s">
        <v>62</v>
      </c>
      <c r="I302" s="38" t="s">
        <v>63</v>
      </c>
      <c r="J302" s="46">
        <v>0</v>
      </c>
      <c r="K302" s="46">
        <v>0</v>
      </c>
      <c r="L302" s="39">
        <v>0</v>
      </c>
      <c r="M302" s="40">
        <v>0</v>
      </c>
      <c r="N302" s="41">
        <v>0</v>
      </c>
      <c r="O302" s="42" t="s">
        <v>1528</v>
      </c>
      <c r="P302" s="43">
        <v>0</v>
      </c>
      <c r="Q302" s="44">
        <v>0</v>
      </c>
      <c r="R302" s="45" t="s">
        <v>161</v>
      </c>
      <c r="S302" s="39">
        <v>0</v>
      </c>
      <c r="T302" s="39">
        <v>0</v>
      </c>
      <c r="U302" s="39">
        <v>0</v>
      </c>
    </row>
    <row r="303" spans="1:21" ht="89.25" x14ac:dyDescent="0.25">
      <c r="A303" s="33">
        <v>52030040001</v>
      </c>
      <c r="B303" s="34" t="s">
        <v>328</v>
      </c>
      <c r="C303" s="91">
        <v>41</v>
      </c>
      <c r="D303" s="33">
        <v>14</v>
      </c>
      <c r="E303" s="35">
        <v>2</v>
      </c>
      <c r="F303" s="36" t="s">
        <v>683</v>
      </c>
      <c r="G303" s="36" t="s">
        <v>684</v>
      </c>
      <c r="H303" s="37" t="s">
        <v>82</v>
      </c>
      <c r="I303" s="38" t="s">
        <v>63</v>
      </c>
      <c r="J303" s="46">
        <v>0</v>
      </c>
      <c r="K303" s="46">
        <v>0</v>
      </c>
      <c r="L303" s="39">
        <v>0</v>
      </c>
      <c r="M303" s="40">
        <v>0</v>
      </c>
      <c r="N303" s="41">
        <v>0</v>
      </c>
      <c r="O303" s="42" t="s">
        <v>1528</v>
      </c>
      <c r="P303" s="43">
        <v>0</v>
      </c>
      <c r="Q303" s="44">
        <v>0</v>
      </c>
      <c r="R303" s="45" t="s">
        <v>265</v>
      </c>
      <c r="S303" s="39">
        <v>0</v>
      </c>
      <c r="T303" s="39">
        <v>0</v>
      </c>
      <c r="U303" s="39">
        <v>0</v>
      </c>
    </row>
    <row r="304" spans="1:21" ht="76.5" x14ac:dyDescent="0.25">
      <c r="A304" s="33">
        <v>52030040002</v>
      </c>
      <c r="B304" s="34" t="s">
        <v>328</v>
      </c>
      <c r="C304" s="91">
        <v>41</v>
      </c>
      <c r="D304" s="33">
        <v>14</v>
      </c>
      <c r="E304" s="35">
        <v>2</v>
      </c>
      <c r="F304" s="36" t="s">
        <v>685</v>
      </c>
      <c r="G304" s="36" t="s">
        <v>686</v>
      </c>
      <c r="H304" s="37" t="s">
        <v>82</v>
      </c>
      <c r="I304" s="38" t="s">
        <v>63</v>
      </c>
      <c r="J304" s="39">
        <v>38000</v>
      </c>
      <c r="K304" s="39">
        <v>37966</v>
      </c>
      <c r="L304" s="39">
        <v>38000</v>
      </c>
      <c r="M304" s="40">
        <v>83595</v>
      </c>
      <c r="N304" s="41">
        <v>2.1998684210526314</v>
      </c>
      <c r="O304" s="42">
        <v>1</v>
      </c>
      <c r="P304" s="43">
        <v>8.2394976587434558E-3</v>
      </c>
      <c r="Q304" s="44">
        <v>8.2394976587434558E-3</v>
      </c>
      <c r="R304" s="45" t="s">
        <v>265</v>
      </c>
      <c r="S304" s="39">
        <v>32661044818</v>
      </c>
      <c r="T304" s="39">
        <v>0</v>
      </c>
      <c r="U304" s="39">
        <v>0</v>
      </c>
    </row>
    <row r="305" spans="1:21" ht="102" x14ac:dyDescent="0.25">
      <c r="A305" s="33">
        <v>52030040003</v>
      </c>
      <c r="B305" s="34" t="s">
        <v>328</v>
      </c>
      <c r="C305" s="91">
        <v>41</v>
      </c>
      <c r="D305" s="33">
        <v>14</v>
      </c>
      <c r="E305" s="35">
        <v>2</v>
      </c>
      <c r="F305" s="36" t="s">
        <v>687</v>
      </c>
      <c r="G305" s="36" t="s">
        <v>688</v>
      </c>
      <c r="H305" s="37" t="s">
        <v>82</v>
      </c>
      <c r="I305" s="38" t="s">
        <v>63</v>
      </c>
      <c r="J305" s="39">
        <v>99900</v>
      </c>
      <c r="K305" s="39">
        <v>0</v>
      </c>
      <c r="L305" s="39">
        <v>216900</v>
      </c>
      <c r="M305" s="40">
        <v>117000</v>
      </c>
      <c r="N305" s="41">
        <v>0.53941908713692943</v>
      </c>
      <c r="O305" s="42">
        <v>0.53941908713692943</v>
      </c>
      <c r="P305" s="43">
        <v>4.2439329146202239E-3</v>
      </c>
      <c r="Q305" s="44">
        <v>2.2892584186748094E-3</v>
      </c>
      <c r="R305" s="45" t="s">
        <v>265</v>
      </c>
      <c r="S305" s="39">
        <v>354628852</v>
      </c>
      <c r="T305" s="39">
        <v>0</v>
      </c>
      <c r="U305" s="39">
        <v>0</v>
      </c>
    </row>
    <row r="306" spans="1:21" ht="76.5" x14ac:dyDescent="0.25">
      <c r="A306" s="33">
        <v>52030040004</v>
      </c>
      <c r="B306" s="34" t="s">
        <v>328</v>
      </c>
      <c r="C306" s="91">
        <v>35</v>
      </c>
      <c r="D306" s="33">
        <v>16</v>
      </c>
      <c r="E306" s="35">
        <v>8</v>
      </c>
      <c r="F306" s="36" t="s">
        <v>689</v>
      </c>
      <c r="G306" s="36" t="s">
        <v>690</v>
      </c>
      <c r="H306" s="37" t="s">
        <v>62</v>
      </c>
      <c r="I306" s="38" t="s">
        <v>63</v>
      </c>
      <c r="J306" s="39">
        <v>0</v>
      </c>
      <c r="K306" s="39">
        <v>0</v>
      </c>
      <c r="L306" s="39">
        <v>90</v>
      </c>
      <c r="M306" s="40">
        <v>120</v>
      </c>
      <c r="N306" s="41">
        <v>1.3333333333333333</v>
      </c>
      <c r="O306" s="42">
        <v>1</v>
      </c>
      <c r="P306" s="43">
        <v>3.5713962202363202E-3</v>
      </c>
      <c r="Q306" s="44">
        <v>3.5713962202363202E-3</v>
      </c>
      <c r="R306" s="45" t="s">
        <v>111</v>
      </c>
      <c r="S306" s="39">
        <v>100000000</v>
      </c>
      <c r="T306" s="39">
        <v>0</v>
      </c>
      <c r="U306" s="39">
        <v>0</v>
      </c>
    </row>
    <row r="307" spans="1:21" ht="140.25" x14ac:dyDescent="0.25">
      <c r="A307" s="33">
        <v>52030040005</v>
      </c>
      <c r="B307" s="34" t="s">
        <v>328</v>
      </c>
      <c r="C307" s="91">
        <v>41</v>
      </c>
      <c r="D307" s="33">
        <v>14</v>
      </c>
      <c r="E307" s="35">
        <v>2</v>
      </c>
      <c r="F307" s="36" t="s">
        <v>691</v>
      </c>
      <c r="G307" s="36" t="s">
        <v>692</v>
      </c>
      <c r="H307" s="37" t="s">
        <v>82</v>
      </c>
      <c r="I307" s="38" t="s">
        <v>63</v>
      </c>
      <c r="J307" s="39">
        <v>0</v>
      </c>
      <c r="K307" s="39">
        <v>0</v>
      </c>
      <c r="L307" s="39">
        <v>0</v>
      </c>
      <c r="M307" s="40">
        <v>0</v>
      </c>
      <c r="N307" s="41">
        <v>0</v>
      </c>
      <c r="O307" s="42" t="s">
        <v>1528</v>
      </c>
      <c r="P307" s="43">
        <v>0</v>
      </c>
      <c r="Q307" s="44">
        <v>0</v>
      </c>
      <c r="R307" s="45" t="s">
        <v>265</v>
      </c>
      <c r="S307" s="39">
        <v>0</v>
      </c>
      <c r="T307" s="39">
        <v>0</v>
      </c>
      <c r="U307" s="39">
        <v>0</v>
      </c>
    </row>
    <row r="308" spans="1:21" ht="38.25" x14ac:dyDescent="0.25">
      <c r="A308" s="33">
        <v>52030050001</v>
      </c>
      <c r="B308" s="34" t="s">
        <v>328</v>
      </c>
      <c r="C308" s="91">
        <v>40</v>
      </c>
      <c r="D308" s="33">
        <v>7</v>
      </c>
      <c r="E308" s="35">
        <v>11</v>
      </c>
      <c r="F308" s="36" t="s">
        <v>693</v>
      </c>
      <c r="G308" s="36" t="s">
        <v>694</v>
      </c>
      <c r="H308" s="37" t="s">
        <v>62</v>
      </c>
      <c r="I308" s="38" t="s">
        <v>63</v>
      </c>
      <c r="J308" s="39">
        <v>21693</v>
      </c>
      <c r="K308" s="39">
        <v>21696</v>
      </c>
      <c r="L308" s="39">
        <v>22258</v>
      </c>
      <c r="M308" s="40">
        <v>22187</v>
      </c>
      <c r="N308" s="41">
        <v>0.87366548042704628</v>
      </c>
      <c r="O308" s="42">
        <v>0.87366548042704628</v>
      </c>
      <c r="P308" s="43">
        <v>2.2245494284068718E-3</v>
      </c>
      <c r="Q308" s="44">
        <v>1.9435120451028007E-3</v>
      </c>
      <c r="R308" s="45" t="s">
        <v>455</v>
      </c>
      <c r="S308" s="39">
        <v>7362102900</v>
      </c>
      <c r="T308" s="39">
        <v>1329051024.99</v>
      </c>
      <c r="U308" s="39">
        <v>0</v>
      </c>
    </row>
    <row r="309" spans="1:21" ht="51" x14ac:dyDescent="0.25">
      <c r="A309" s="33">
        <v>52030050002</v>
      </c>
      <c r="B309" s="34" t="s">
        <v>328</v>
      </c>
      <c r="C309" s="91">
        <v>40</v>
      </c>
      <c r="D309" s="33">
        <v>7</v>
      </c>
      <c r="E309" s="35">
        <v>11</v>
      </c>
      <c r="F309" s="36" t="s">
        <v>695</v>
      </c>
      <c r="G309" s="36" t="s">
        <v>696</v>
      </c>
      <c r="H309" s="37" t="s">
        <v>62</v>
      </c>
      <c r="I309" s="38" t="s">
        <v>697</v>
      </c>
      <c r="J309" s="46">
        <v>26</v>
      </c>
      <c r="K309" s="46">
        <v>0</v>
      </c>
      <c r="L309" s="40">
        <v>29</v>
      </c>
      <c r="M309" s="40">
        <v>30</v>
      </c>
      <c r="N309" s="41">
        <v>1.0344827586206897</v>
      </c>
      <c r="O309" s="42">
        <v>1</v>
      </c>
      <c r="P309" s="43">
        <v>9.7383656395843437E-4</v>
      </c>
      <c r="Q309" s="44">
        <v>9.7383656395843437E-4</v>
      </c>
      <c r="R309" s="45" t="s">
        <v>455</v>
      </c>
      <c r="S309" s="39">
        <v>22109517653</v>
      </c>
      <c r="T309" s="39">
        <v>0</v>
      </c>
      <c r="U309" s="39">
        <v>0</v>
      </c>
    </row>
    <row r="310" spans="1:21" ht="63.75" x14ac:dyDescent="0.25">
      <c r="A310" s="33">
        <v>52030050003</v>
      </c>
      <c r="B310" s="34" t="s">
        <v>328</v>
      </c>
      <c r="C310" s="91">
        <v>40</v>
      </c>
      <c r="D310" s="33">
        <v>7</v>
      </c>
      <c r="E310" s="35">
        <v>1</v>
      </c>
      <c r="F310" s="36" t="s">
        <v>698</v>
      </c>
      <c r="G310" s="36" t="s">
        <v>699</v>
      </c>
      <c r="H310" s="37" t="s">
        <v>62</v>
      </c>
      <c r="I310" s="38" t="s">
        <v>63</v>
      </c>
      <c r="J310" s="39">
        <v>115</v>
      </c>
      <c r="K310" s="39">
        <v>120</v>
      </c>
      <c r="L310" s="39">
        <v>162</v>
      </c>
      <c r="M310" s="40">
        <v>129</v>
      </c>
      <c r="N310" s="41">
        <v>0.21428571428571427</v>
      </c>
      <c r="O310" s="42">
        <v>0.21428571428571427</v>
      </c>
      <c r="P310" s="43">
        <v>8.719646742463439E-4</v>
      </c>
      <c r="Q310" s="44">
        <v>1.8684957305278797E-4</v>
      </c>
      <c r="R310" s="45" t="s">
        <v>455</v>
      </c>
      <c r="S310" s="39">
        <v>200541000</v>
      </c>
      <c r="T310" s="39">
        <v>0</v>
      </c>
      <c r="U310" s="39">
        <v>0</v>
      </c>
    </row>
    <row r="311" spans="1:21" ht="38.25" x14ac:dyDescent="0.25">
      <c r="A311" s="33">
        <v>52030050004</v>
      </c>
      <c r="B311" s="34" t="s">
        <v>328</v>
      </c>
      <c r="C311" s="91">
        <v>40</v>
      </c>
      <c r="D311" s="33">
        <v>7</v>
      </c>
      <c r="E311" s="35">
        <v>11</v>
      </c>
      <c r="F311" s="36" t="s">
        <v>700</v>
      </c>
      <c r="G311" s="36" t="s">
        <v>701</v>
      </c>
      <c r="H311" s="37" t="s">
        <v>62</v>
      </c>
      <c r="I311" s="38" t="s">
        <v>63</v>
      </c>
      <c r="J311" s="39">
        <v>6291</v>
      </c>
      <c r="K311" s="39">
        <v>6414</v>
      </c>
      <c r="L311" s="39">
        <v>6968</v>
      </c>
      <c r="M311" s="40">
        <v>6781</v>
      </c>
      <c r="N311" s="41">
        <v>0.66245487364620936</v>
      </c>
      <c r="O311" s="42">
        <v>0.66245487364620936</v>
      </c>
      <c r="P311" s="43">
        <v>1.2535256537201998E-3</v>
      </c>
      <c r="Q311" s="44">
        <v>8.3040417854749696E-4</v>
      </c>
      <c r="R311" s="45" t="s">
        <v>455</v>
      </c>
      <c r="S311" s="39">
        <v>3038610409</v>
      </c>
      <c r="T311" s="39">
        <v>4126224296</v>
      </c>
      <c r="U311" s="39">
        <v>0</v>
      </c>
    </row>
    <row r="312" spans="1:21" ht="63.75" x14ac:dyDescent="0.25">
      <c r="A312" s="33">
        <v>52030050005</v>
      </c>
      <c r="B312" s="34" t="s">
        <v>328</v>
      </c>
      <c r="C312" s="93">
        <v>40</v>
      </c>
      <c r="D312" s="33">
        <v>7</v>
      </c>
      <c r="E312" s="35">
        <v>11</v>
      </c>
      <c r="F312" s="36" t="s">
        <v>702</v>
      </c>
      <c r="G312" s="36" t="s">
        <v>703</v>
      </c>
      <c r="H312" s="37" t="s">
        <v>62</v>
      </c>
      <c r="I312" s="38" t="s">
        <v>75</v>
      </c>
      <c r="J312" s="39">
        <v>0</v>
      </c>
      <c r="K312" s="39">
        <v>0</v>
      </c>
      <c r="L312" s="39">
        <v>0</v>
      </c>
      <c r="M312" s="40">
        <v>0</v>
      </c>
      <c r="N312" s="41">
        <v>0</v>
      </c>
      <c r="O312" s="42" t="s">
        <v>1528</v>
      </c>
      <c r="P312" s="43">
        <v>0</v>
      </c>
      <c r="Q312" s="44">
        <v>0</v>
      </c>
      <c r="R312" s="45" t="s">
        <v>147</v>
      </c>
      <c r="S312" s="39">
        <v>0</v>
      </c>
      <c r="T312" s="39">
        <v>0</v>
      </c>
      <c r="U312" s="39" t="s">
        <v>1794</v>
      </c>
    </row>
    <row r="313" spans="1:21" ht="38.25" x14ac:dyDescent="0.25">
      <c r="A313" s="33">
        <v>52030050006</v>
      </c>
      <c r="B313" s="34" t="s">
        <v>328</v>
      </c>
      <c r="C313" s="91">
        <v>40</v>
      </c>
      <c r="D313" s="33">
        <v>7</v>
      </c>
      <c r="E313" s="35">
        <v>11</v>
      </c>
      <c r="F313" s="36" t="s">
        <v>704</v>
      </c>
      <c r="G313" s="36" t="s">
        <v>705</v>
      </c>
      <c r="H313" s="37" t="s">
        <v>62</v>
      </c>
      <c r="I313" s="38" t="s">
        <v>75</v>
      </c>
      <c r="J313" s="39">
        <v>0.64000000000000012</v>
      </c>
      <c r="K313" s="39">
        <v>0</v>
      </c>
      <c r="L313" s="39">
        <v>0.86</v>
      </c>
      <c r="M313" s="40">
        <v>0.68320000000000003</v>
      </c>
      <c r="N313" s="41">
        <v>0.79441860465116287</v>
      </c>
      <c r="O313" s="42">
        <v>0.79441860465116287</v>
      </c>
      <c r="P313" s="43">
        <v>8.0727052099580868E-4</v>
      </c>
      <c r="Q313" s="44">
        <v>6.4131072086550766E-4</v>
      </c>
      <c r="R313" s="45" t="s">
        <v>455</v>
      </c>
      <c r="S313" s="39">
        <v>537992000</v>
      </c>
      <c r="T313" s="39">
        <v>0</v>
      </c>
      <c r="U313" s="39">
        <v>0</v>
      </c>
    </row>
    <row r="314" spans="1:21" ht="63.75" x14ac:dyDescent="0.25">
      <c r="A314" s="33">
        <v>52030050007</v>
      </c>
      <c r="B314" s="34" t="s">
        <v>328</v>
      </c>
      <c r="C314" s="93">
        <v>40</v>
      </c>
      <c r="D314" s="33">
        <v>15</v>
      </c>
      <c r="E314" s="35">
        <v>11</v>
      </c>
      <c r="F314" s="36" t="s">
        <v>706</v>
      </c>
      <c r="G314" s="36" t="s">
        <v>707</v>
      </c>
      <c r="H314" s="37" t="s">
        <v>62</v>
      </c>
      <c r="I314" s="38" t="s">
        <v>708</v>
      </c>
      <c r="J314" s="39">
        <v>84891</v>
      </c>
      <c r="K314" s="39">
        <v>0</v>
      </c>
      <c r="L314" s="39">
        <v>105506</v>
      </c>
      <c r="M314" s="40">
        <v>0</v>
      </c>
      <c r="N314" s="41">
        <v>0</v>
      </c>
      <c r="O314" s="42">
        <v>0</v>
      </c>
      <c r="P314" s="43">
        <v>3.6691001622354575E-3</v>
      </c>
      <c r="Q314" s="44">
        <v>0</v>
      </c>
      <c r="R314" s="45" t="s">
        <v>147</v>
      </c>
      <c r="S314" s="39">
        <v>0</v>
      </c>
      <c r="T314" s="39">
        <v>0</v>
      </c>
      <c r="U314" s="39" t="s">
        <v>1794</v>
      </c>
    </row>
    <row r="315" spans="1:21" ht="51" x14ac:dyDescent="0.25">
      <c r="A315" s="33">
        <v>52030050008</v>
      </c>
      <c r="B315" s="34" t="s">
        <v>328</v>
      </c>
      <c r="C315" s="93">
        <v>40</v>
      </c>
      <c r="D315" s="33">
        <v>15</v>
      </c>
      <c r="E315" s="35">
        <v>11</v>
      </c>
      <c r="F315" s="36" t="s">
        <v>709</v>
      </c>
      <c r="G315" s="36" t="s">
        <v>710</v>
      </c>
      <c r="H315" s="37" t="s">
        <v>62</v>
      </c>
      <c r="I315" s="38" t="s">
        <v>63</v>
      </c>
      <c r="J315" s="39">
        <v>5</v>
      </c>
      <c r="K315" s="39">
        <v>0</v>
      </c>
      <c r="L315" s="39">
        <v>6</v>
      </c>
      <c r="M315" s="40">
        <v>6</v>
      </c>
      <c r="N315" s="41">
        <v>1</v>
      </c>
      <c r="O315" s="42">
        <v>1</v>
      </c>
      <c r="P315" s="43">
        <v>9.6454212984304548E-4</v>
      </c>
      <c r="Q315" s="44">
        <v>9.6454212984304548E-4</v>
      </c>
      <c r="R315" s="45" t="s">
        <v>147</v>
      </c>
      <c r="S315" s="39">
        <v>0</v>
      </c>
      <c r="T315" s="39">
        <v>1481043835</v>
      </c>
      <c r="U315" s="39" t="s">
        <v>147</v>
      </c>
    </row>
    <row r="316" spans="1:21" ht="51" x14ac:dyDescent="0.25">
      <c r="A316" s="33">
        <v>52030050009</v>
      </c>
      <c r="B316" s="34" t="s">
        <v>328</v>
      </c>
      <c r="C316" s="91">
        <v>40</v>
      </c>
      <c r="D316" s="33">
        <v>7</v>
      </c>
      <c r="E316" s="35">
        <v>11</v>
      </c>
      <c r="F316" s="36" t="s">
        <v>711</v>
      </c>
      <c r="G316" s="36" t="s">
        <v>712</v>
      </c>
      <c r="H316" s="37" t="s">
        <v>62</v>
      </c>
      <c r="I316" s="38" t="s">
        <v>63</v>
      </c>
      <c r="J316" s="40">
        <v>7</v>
      </c>
      <c r="K316" s="40">
        <v>7.008</v>
      </c>
      <c r="L316" s="56">
        <v>7.75</v>
      </c>
      <c r="M316" s="40">
        <v>7.32</v>
      </c>
      <c r="N316" s="41">
        <v>0.42048517520215672</v>
      </c>
      <c r="O316" s="42">
        <v>0.42048517520215672</v>
      </c>
      <c r="P316" s="43">
        <v>7.6960360379133832E-4</v>
      </c>
      <c r="Q316" s="44">
        <v>3.2360690617641211E-4</v>
      </c>
      <c r="R316" s="45" t="s">
        <v>455</v>
      </c>
      <c r="S316" s="39">
        <v>96802640</v>
      </c>
      <c r="T316" s="39">
        <v>0</v>
      </c>
      <c r="U316" s="39">
        <v>0</v>
      </c>
    </row>
    <row r="317" spans="1:21" ht="51" x14ac:dyDescent="0.25">
      <c r="A317" s="33">
        <v>52030050010</v>
      </c>
      <c r="B317" s="34" t="s">
        <v>328</v>
      </c>
      <c r="C317" s="91">
        <v>40</v>
      </c>
      <c r="D317" s="33">
        <v>7</v>
      </c>
      <c r="E317" s="35">
        <v>11</v>
      </c>
      <c r="F317" s="36" t="s">
        <v>713</v>
      </c>
      <c r="G317" s="36" t="s">
        <v>714</v>
      </c>
      <c r="H317" s="37" t="s">
        <v>62</v>
      </c>
      <c r="I317" s="38" t="s">
        <v>63</v>
      </c>
      <c r="J317" s="39">
        <v>0</v>
      </c>
      <c r="K317" s="39">
        <v>0</v>
      </c>
      <c r="L317" s="39">
        <v>0.3</v>
      </c>
      <c r="M317" s="40">
        <v>0.3</v>
      </c>
      <c r="N317" s="41">
        <v>1</v>
      </c>
      <c r="O317" s="42">
        <v>1</v>
      </c>
      <c r="P317" s="43">
        <v>6.9512583568249911E-4</v>
      </c>
      <c r="Q317" s="44">
        <v>6.9512583568249911E-4</v>
      </c>
      <c r="R317" s="45" t="s">
        <v>455</v>
      </c>
      <c r="S317" s="39">
        <v>374811000</v>
      </c>
      <c r="T317" s="39">
        <v>0</v>
      </c>
      <c r="U317" s="39">
        <v>0</v>
      </c>
    </row>
    <row r="318" spans="1:21" ht="63.75" x14ac:dyDescent="0.25">
      <c r="A318" s="33">
        <v>52030060001</v>
      </c>
      <c r="B318" s="34" t="s">
        <v>328</v>
      </c>
      <c r="C318" s="92">
        <v>40</v>
      </c>
      <c r="D318" s="33">
        <v>3</v>
      </c>
      <c r="E318" s="35">
        <v>6</v>
      </c>
      <c r="F318" s="36" t="s">
        <v>715</v>
      </c>
      <c r="G318" s="36" t="s">
        <v>716</v>
      </c>
      <c r="H318" s="37" t="s">
        <v>62</v>
      </c>
      <c r="I318" s="38" t="s">
        <v>63</v>
      </c>
      <c r="J318" s="39">
        <v>11</v>
      </c>
      <c r="K318" s="39">
        <v>0</v>
      </c>
      <c r="L318" s="40">
        <v>14</v>
      </c>
      <c r="M318" s="40">
        <v>14</v>
      </c>
      <c r="N318" s="41">
        <v>1</v>
      </c>
      <c r="O318" s="42">
        <v>1</v>
      </c>
      <c r="P318" s="43">
        <v>6.4215197466390359E-3</v>
      </c>
      <c r="Q318" s="44">
        <v>6.4215197466390359E-3</v>
      </c>
      <c r="R318" s="45" t="s">
        <v>136</v>
      </c>
      <c r="S318" s="39">
        <v>0</v>
      </c>
      <c r="T318" s="39">
        <v>4511623198</v>
      </c>
      <c r="U318" s="39" t="s">
        <v>136</v>
      </c>
    </row>
    <row r="319" spans="1:21" ht="38.25" x14ac:dyDescent="0.25">
      <c r="A319" s="33">
        <v>52030060002</v>
      </c>
      <c r="B319" s="34" t="s">
        <v>328</v>
      </c>
      <c r="C319" s="91">
        <v>40</v>
      </c>
      <c r="D319" s="33">
        <v>7</v>
      </c>
      <c r="E319" s="35">
        <v>10</v>
      </c>
      <c r="F319" s="36" t="s">
        <v>717</v>
      </c>
      <c r="G319" s="36" t="s">
        <v>718</v>
      </c>
      <c r="H319" s="37" t="s">
        <v>62</v>
      </c>
      <c r="I319" s="38" t="s">
        <v>63</v>
      </c>
      <c r="J319" s="39">
        <v>6382</v>
      </c>
      <c r="K319" s="39">
        <v>6602</v>
      </c>
      <c r="L319" s="39">
        <v>7499</v>
      </c>
      <c r="M319" s="40">
        <v>6690</v>
      </c>
      <c r="N319" s="41">
        <v>9.8104793756967665E-2</v>
      </c>
      <c r="O319" s="42">
        <v>9.8104793756967665E-2</v>
      </c>
      <c r="P319" s="43">
        <v>2.267927915773071E-3</v>
      </c>
      <c r="Q319" s="44">
        <v>2.2249460043258665E-4</v>
      </c>
      <c r="R319" s="45" t="s">
        <v>455</v>
      </c>
      <c r="S319" s="39">
        <v>943286863</v>
      </c>
      <c r="T319" s="39">
        <v>0</v>
      </c>
      <c r="U319" s="39">
        <v>0</v>
      </c>
    </row>
    <row r="320" spans="1:21" ht="51" customHeight="1" x14ac:dyDescent="0.25">
      <c r="A320" s="33">
        <v>52030060003</v>
      </c>
      <c r="B320" s="34" t="s">
        <v>328</v>
      </c>
      <c r="C320" s="91">
        <v>40</v>
      </c>
      <c r="D320" s="33">
        <v>7</v>
      </c>
      <c r="E320" s="35">
        <v>11</v>
      </c>
      <c r="F320" s="36" t="s">
        <v>719</v>
      </c>
      <c r="G320" s="36" t="s">
        <v>720</v>
      </c>
      <c r="H320" s="37" t="s">
        <v>62</v>
      </c>
      <c r="I320" s="38" t="s">
        <v>63</v>
      </c>
      <c r="J320" s="46">
        <v>0</v>
      </c>
      <c r="K320" s="46">
        <v>2</v>
      </c>
      <c r="L320" s="39">
        <v>5</v>
      </c>
      <c r="M320" s="40">
        <v>9</v>
      </c>
      <c r="N320" s="41">
        <v>2.3333333333333335</v>
      </c>
      <c r="O320" s="42">
        <v>1</v>
      </c>
      <c r="P320" s="43">
        <v>3.0256611540198926E-3</v>
      </c>
      <c r="Q320" s="44">
        <v>3.0256611540198926E-3</v>
      </c>
      <c r="R320" s="45" t="s">
        <v>455</v>
      </c>
      <c r="S320" s="39">
        <v>3825256475</v>
      </c>
      <c r="T320" s="39">
        <v>0</v>
      </c>
      <c r="U320" s="39">
        <v>0</v>
      </c>
    </row>
    <row r="321" spans="1:21" ht="51" x14ac:dyDescent="0.25">
      <c r="A321" s="33">
        <v>52030060004</v>
      </c>
      <c r="B321" s="34" t="s">
        <v>328</v>
      </c>
      <c r="C321" s="91">
        <v>40</v>
      </c>
      <c r="D321" s="33">
        <v>7</v>
      </c>
      <c r="E321" s="35">
        <v>11</v>
      </c>
      <c r="F321" s="36" t="s">
        <v>721</v>
      </c>
      <c r="G321" s="36" t="s">
        <v>722</v>
      </c>
      <c r="H321" s="37" t="s">
        <v>62</v>
      </c>
      <c r="I321" s="38" t="s">
        <v>360</v>
      </c>
      <c r="J321" s="39">
        <v>0</v>
      </c>
      <c r="K321" s="39">
        <v>0</v>
      </c>
      <c r="L321" s="39">
        <v>0</v>
      </c>
      <c r="M321" s="40">
        <v>0</v>
      </c>
      <c r="N321" s="41">
        <v>0</v>
      </c>
      <c r="O321" s="42" t="s">
        <v>1528</v>
      </c>
      <c r="P321" s="43">
        <v>0</v>
      </c>
      <c r="Q321" s="44">
        <v>0</v>
      </c>
      <c r="R321" s="45" t="s">
        <v>455</v>
      </c>
      <c r="S321" s="39">
        <v>0</v>
      </c>
      <c r="T321" s="39">
        <v>0</v>
      </c>
      <c r="U321" s="39">
        <v>0</v>
      </c>
    </row>
    <row r="322" spans="1:21" ht="63.75" x14ac:dyDescent="0.25">
      <c r="A322" s="33">
        <v>52030060005</v>
      </c>
      <c r="B322" s="34" t="s">
        <v>328</v>
      </c>
      <c r="C322" s="91">
        <v>40</v>
      </c>
      <c r="D322" s="33">
        <v>7</v>
      </c>
      <c r="E322" s="35">
        <v>11</v>
      </c>
      <c r="F322" s="36" t="s">
        <v>723</v>
      </c>
      <c r="G322" s="36" t="s">
        <v>724</v>
      </c>
      <c r="H322" s="37" t="s">
        <v>62</v>
      </c>
      <c r="I322" s="38" t="s">
        <v>360</v>
      </c>
      <c r="J322" s="39">
        <v>0</v>
      </c>
      <c r="K322" s="39">
        <v>0</v>
      </c>
      <c r="L322" s="39">
        <v>0</v>
      </c>
      <c r="M322" s="40">
        <v>0</v>
      </c>
      <c r="N322" s="41">
        <v>0</v>
      </c>
      <c r="O322" s="42" t="s">
        <v>1528</v>
      </c>
      <c r="P322" s="43">
        <v>0</v>
      </c>
      <c r="Q322" s="44">
        <v>0</v>
      </c>
      <c r="R322" s="45" t="s">
        <v>455</v>
      </c>
      <c r="S322" s="39">
        <v>0</v>
      </c>
      <c r="T322" s="39">
        <v>0</v>
      </c>
      <c r="U322" s="39">
        <v>0</v>
      </c>
    </row>
    <row r="323" spans="1:21" ht="76.5" x14ac:dyDescent="0.25">
      <c r="A323" s="33">
        <v>52030070001</v>
      </c>
      <c r="B323" s="34" t="s">
        <v>328</v>
      </c>
      <c r="C323" s="92">
        <v>32</v>
      </c>
      <c r="D323" s="33">
        <v>15</v>
      </c>
      <c r="E323" s="35">
        <v>11</v>
      </c>
      <c r="F323" s="36" t="s">
        <v>725</v>
      </c>
      <c r="G323" s="36" t="s">
        <v>726</v>
      </c>
      <c r="H323" s="37" t="s">
        <v>62</v>
      </c>
      <c r="I323" s="38" t="s">
        <v>697</v>
      </c>
      <c r="J323" s="39">
        <v>0</v>
      </c>
      <c r="K323" s="39">
        <v>0</v>
      </c>
      <c r="L323" s="39">
        <v>0</v>
      </c>
      <c r="M323" s="40">
        <v>0</v>
      </c>
      <c r="N323" s="41">
        <v>0</v>
      </c>
      <c r="O323" s="42" t="s">
        <v>1528</v>
      </c>
      <c r="P323" s="43">
        <v>0</v>
      </c>
      <c r="Q323" s="44">
        <v>0</v>
      </c>
      <c r="R323" s="45" t="s">
        <v>161</v>
      </c>
      <c r="S323" s="39">
        <v>0</v>
      </c>
      <c r="T323" s="39">
        <v>0</v>
      </c>
      <c r="U323" s="39">
        <v>0</v>
      </c>
    </row>
    <row r="324" spans="1:21" ht="76.5" x14ac:dyDescent="0.25">
      <c r="A324" s="33">
        <v>52030070002</v>
      </c>
      <c r="B324" s="34" t="s">
        <v>328</v>
      </c>
      <c r="C324" s="91">
        <v>40</v>
      </c>
      <c r="D324" s="33">
        <v>15</v>
      </c>
      <c r="E324" s="35">
        <v>11</v>
      </c>
      <c r="F324" s="36" t="s">
        <v>727</v>
      </c>
      <c r="G324" s="36" t="s">
        <v>728</v>
      </c>
      <c r="H324" s="37" t="s">
        <v>62</v>
      </c>
      <c r="I324" s="38" t="s">
        <v>63</v>
      </c>
      <c r="J324" s="39">
        <v>334</v>
      </c>
      <c r="K324" s="39">
        <v>340</v>
      </c>
      <c r="L324" s="39">
        <v>411</v>
      </c>
      <c r="M324" s="40">
        <v>0</v>
      </c>
      <c r="N324" s="41">
        <v>-4.788732394366197</v>
      </c>
      <c r="O324" s="42">
        <v>0</v>
      </c>
      <c r="P324" s="43">
        <v>3.1191634331698107E-3</v>
      </c>
      <c r="Q324" s="44">
        <v>0</v>
      </c>
      <c r="R324" s="45" t="s">
        <v>161</v>
      </c>
      <c r="S324" s="39">
        <v>16338171923</v>
      </c>
      <c r="T324" s="39">
        <v>0</v>
      </c>
      <c r="U324" s="39">
        <v>0</v>
      </c>
    </row>
    <row r="325" spans="1:21" ht="38.25" x14ac:dyDescent="0.25">
      <c r="A325" s="33">
        <v>52030070003</v>
      </c>
      <c r="B325" s="34" t="s">
        <v>328</v>
      </c>
      <c r="C325" s="91">
        <v>40</v>
      </c>
      <c r="D325" s="33">
        <v>7</v>
      </c>
      <c r="E325" s="35">
        <v>11</v>
      </c>
      <c r="F325" s="36" t="s">
        <v>729</v>
      </c>
      <c r="G325" s="36" t="s">
        <v>730</v>
      </c>
      <c r="H325" s="37" t="s">
        <v>62</v>
      </c>
      <c r="I325" s="38" t="s">
        <v>63</v>
      </c>
      <c r="J325" s="46">
        <v>0</v>
      </c>
      <c r="K325" s="46">
        <v>0</v>
      </c>
      <c r="L325" s="39">
        <v>0</v>
      </c>
      <c r="M325" s="40">
        <v>0</v>
      </c>
      <c r="N325" s="41">
        <v>0</v>
      </c>
      <c r="O325" s="42" t="s">
        <v>1528</v>
      </c>
      <c r="P325" s="43">
        <v>0</v>
      </c>
      <c r="Q325" s="44">
        <v>0</v>
      </c>
      <c r="R325" s="45" t="s">
        <v>731</v>
      </c>
      <c r="S325" s="39">
        <v>0</v>
      </c>
      <c r="T325" s="39">
        <v>0</v>
      </c>
      <c r="U325" s="39">
        <v>0</v>
      </c>
    </row>
    <row r="326" spans="1:21" ht="51" x14ac:dyDescent="0.25">
      <c r="A326" s="33">
        <v>52030070004</v>
      </c>
      <c r="B326" s="34" t="s">
        <v>328</v>
      </c>
      <c r="C326" s="91">
        <v>33</v>
      </c>
      <c r="D326" s="33">
        <v>5</v>
      </c>
      <c r="E326" s="35">
        <v>11</v>
      </c>
      <c r="F326" s="36" t="s">
        <v>732</v>
      </c>
      <c r="G326" s="36" t="s">
        <v>733</v>
      </c>
      <c r="H326" s="37" t="s">
        <v>82</v>
      </c>
      <c r="I326" s="38" t="s">
        <v>63</v>
      </c>
      <c r="J326" s="39">
        <v>5</v>
      </c>
      <c r="K326" s="39">
        <v>0</v>
      </c>
      <c r="L326" s="39">
        <v>134</v>
      </c>
      <c r="M326" s="40">
        <v>130</v>
      </c>
      <c r="N326" s="41">
        <v>0.97014925373134331</v>
      </c>
      <c r="O326" s="42">
        <v>0.97014925373134331</v>
      </c>
      <c r="P326" s="43">
        <v>1.8710220441169421E-3</v>
      </c>
      <c r="Q326" s="44">
        <v>1.8151706398149439E-3</v>
      </c>
      <c r="R326" s="45" t="s">
        <v>67</v>
      </c>
      <c r="S326" s="39">
        <v>1883678666</v>
      </c>
      <c r="T326" s="39">
        <v>83823877</v>
      </c>
      <c r="U326" s="39">
        <v>0</v>
      </c>
    </row>
    <row r="327" spans="1:21" ht="63.75" x14ac:dyDescent="0.25">
      <c r="A327" s="33">
        <v>52030070005</v>
      </c>
      <c r="B327" s="34" t="s">
        <v>328</v>
      </c>
      <c r="C327" s="91">
        <v>45</v>
      </c>
      <c r="D327" s="33">
        <v>18</v>
      </c>
      <c r="E327" s="35">
        <v>11</v>
      </c>
      <c r="F327" s="36" t="s">
        <v>734</v>
      </c>
      <c r="G327" s="36" t="s">
        <v>735</v>
      </c>
      <c r="H327" s="37" t="s">
        <v>62</v>
      </c>
      <c r="I327" s="38" t="s">
        <v>63</v>
      </c>
      <c r="J327" s="39">
        <v>0</v>
      </c>
      <c r="K327" s="39">
        <v>0</v>
      </c>
      <c r="L327" s="39">
        <v>1</v>
      </c>
      <c r="M327" s="40">
        <v>0</v>
      </c>
      <c r="N327" s="41">
        <v>0</v>
      </c>
      <c r="O327" s="42">
        <v>0</v>
      </c>
      <c r="P327" s="43">
        <v>8.4604805541744089E-4</v>
      </c>
      <c r="Q327" s="44">
        <v>0</v>
      </c>
      <c r="R327" s="45" t="s">
        <v>323</v>
      </c>
      <c r="S327" s="39">
        <v>850000000</v>
      </c>
      <c r="T327" s="39">
        <v>0</v>
      </c>
      <c r="U327" s="39">
        <v>0</v>
      </c>
    </row>
    <row r="328" spans="1:21" ht="63.75" x14ac:dyDescent="0.25">
      <c r="A328" s="33">
        <v>52030070006</v>
      </c>
      <c r="B328" s="34" t="s">
        <v>328</v>
      </c>
      <c r="C328" s="91">
        <v>19</v>
      </c>
      <c r="D328" s="33">
        <v>18</v>
      </c>
      <c r="E328" s="35">
        <v>11</v>
      </c>
      <c r="F328" s="36" t="s">
        <v>736</v>
      </c>
      <c r="G328" s="36" t="s">
        <v>737</v>
      </c>
      <c r="H328" s="37" t="s">
        <v>62</v>
      </c>
      <c r="I328" s="38" t="s">
        <v>63</v>
      </c>
      <c r="J328" s="39">
        <v>0</v>
      </c>
      <c r="K328" s="39">
        <v>192</v>
      </c>
      <c r="L328" s="39">
        <v>2596</v>
      </c>
      <c r="M328" s="39">
        <v>2652</v>
      </c>
      <c r="N328" s="41">
        <v>1.0232945091514143</v>
      </c>
      <c r="O328" s="42">
        <v>1</v>
      </c>
      <c r="P328" s="43">
        <v>2.0419677127690512E-3</v>
      </c>
      <c r="Q328" s="44">
        <v>2.0419677127690512E-3</v>
      </c>
      <c r="R328" s="45" t="s">
        <v>323</v>
      </c>
      <c r="S328" s="39">
        <v>4936501421</v>
      </c>
      <c r="T328" s="39">
        <v>0</v>
      </c>
      <c r="U328" s="39">
        <v>0</v>
      </c>
    </row>
    <row r="329" spans="1:21" ht="76.5" x14ac:dyDescent="0.25">
      <c r="A329" s="33">
        <v>52030070007</v>
      </c>
      <c r="B329" s="34" t="s">
        <v>328</v>
      </c>
      <c r="C329" s="91">
        <v>45</v>
      </c>
      <c r="D329" s="33">
        <v>18</v>
      </c>
      <c r="E329" s="35">
        <v>11</v>
      </c>
      <c r="F329" s="36" t="s">
        <v>738</v>
      </c>
      <c r="G329" s="36" t="s">
        <v>739</v>
      </c>
      <c r="H329" s="37" t="s">
        <v>82</v>
      </c>
      <c r="I329" s="38" t="s">
        <v>63</v>
      </c>
      <c r="J329" s="39">
        <v>18</v>
      </c>
      <c r="K329" s="39">
        <v>16</v>
      </c>
      <c r="L329" s="39">
        <v>18</v>
      </c>
      <c r="M329" s="39">
        <v>18</v>
      </c>
      <c r="N329" s="41">
        <v>1</v>
      </c>
      <c r="O329" s="42">
        <v>1</v>
      </c>
      <c r="P329" s="43">
        <v>1.0353343322541744E-3</v>
      </c>
      <c r="Q329" s="44">
        <v>1.0353343322541744E-3</v>
      </c>
      <c r="R329" s="45" t="s">
        <v>323</v>
      </c>
      <c r="S329" s="39">
        <v>133270000</v>
      </c>
      <c r="T329" s="39">
        <v>0</v>
      </c>
      <c r="U329" s="39">
        <v>0</v>
      </c>
    </row>
    <row r="330" spans="1:21" ht="51" x14ac:dyDescent="0.25">
      <c r="A330" s="33">
        <v>52030070008</v>
      </c>
      <c r="B330" s="34" t="s">
        <v>328</v>
      </c>
      <c r="C330" s="91">
        <v>40</v>
      </c>
      <c r="D330" s="33">
        <v>15</v>
      </c>
      <c r="E330" s="35">
        <v>11</v>
      </c>
      <c r="F330" s="36" t="s">
        <v>740</v>
      </c>
      <c r="G330" s="36" t="s">
        <v>741</v>
      </c>
      <c r="H330" s="38" t="s">
        <v>62</v>
      </c>
      <c r="I330" s="38" t="s">
        <v>63</v>
      </c>
      <c r="J330" s="39">
        <v>91</v>
      </c>
      <c r="K330" s="39">
        <v>123</v>
      </c>
      <c r="L330" s="39">
        <v>167</v>
      </c>
      <c r="M330" s="39">
        <v>167</v>
      </c>
      <c r="N330" s="41">
        <v>1</v>
      </c>
      <c r="O330" s="42">
        <v>1</v>
      </c>
      <c r="P330" s="43">
        <v>1.6453345601962213E-3</v>
      </c>
      <c r="Q330" s="44">
        <v>1.6453345601962213E-3</v>
      </c>
      <c r="R330" s="45" t="s">
        <v>108</v>
      </c>
      <c r="S330" s="39">
        <v>3838400995</v>
      </c>
      <c r="T330" s="39">
        <v>0</v>
      </c>
      <c r="U330" s="39">
        <v>0</v>
      </c>
    </row>
    <row r="331" spans="1:21" ht="51" x14ac:dyDescent="0.25">
      <c r="A331" s="33">
        <v>52030070009</v>
      </c>
      <c r="B331" s="34" t="s">
        <v>328</v>
      </c>
      <c r="C331" s="91">
        <v>24</v>
      </c>
      <c r="D331" s="33">
        <v>9</v>
      </c>
      <c r="E331" s="34">
        <v>11</v>
      </c>
      <c r="F331" s="36" t="s">
        <v>742</v>
      </c>
      <c r="G331" s="36" t="s">
        <v>743</v>
      </c>
      <c r="H331" s="38" t="s">
        <v>62</v>
      </c>
      <c r="I331" s="38" t="s">
        <v>708</v>
      </c>
      <c r="J331" s="39">
        <v>40673</v>
      </c>
      <c r="K331" s="39">
        <v>42058.74</v>
      </c>
      <c r="L331" s="39">
        <v>50743.98</v>
      </c>
      <c r="M331" s="40">
        <v>46791.109999999993</v>
      </c>
      <c r="N331" s="41">
        <v>0.54487498330500861</v>
      </c>
      <c r="O331" s="42">
        <v>0.54487498330500861</v>
      </c>
      <c r="P331" s="43">
        <v>2.7695718405209026E-3</v>
      </c>
      <c r="Q331" s="44">
        <v>1.5090704103658489E-3</v>
      </c>
      <c r="R331" s="45" t="s">
        <v>731</v>
      </c>
      <c r="S331" s="39">
        <v>2300702577</v>
      </c>
      <c r="T331" s="39">
        <v>0</v>
      </c>
      <c r="U331" s="39">
        <v>0</v>
      </c>
    </row>
    <row r="332" spans="1:21" ht="38.25" x14ac:dyDescent="0.25">
      <c r="A332" s="33">
        <v>52030070010</v>
      </c>
      <c r="B332" s="34" t="s">
        <v>328</v>
      </c>
      <c r="C332" s="92">
        <v>40</v>
      </c>
      <c r="D332" s="33">
        <v>13</v>
      </c>
      <c r="E332" s="35">
        <v>11</v>
      </c>
      <c r="F332" s="36" t="s">
        <v>744</v>
      </c>
      <c r="G332" s="36" t="s">
        <v>745</v>
      </c>
      <c r="H332" s="38" t="s">
        <v>62</v>
      </c>
      <c r="I332" s="38" t="s">
        <v>63</v>
      </c>
      <c r="J332" s="48">
        <v>0.45</v>
      </c>
      <c r="K332" s="48">
        <v>0</v>
      </c>
      <c r="L332" s="48">
        <v>0</v>
      </c>
      <c r="M332" s="40">
        <v>0</v>
      </c>
      <c r="N332" s="41">
        <v>0</v>
      </c>
      <c r="O332" s="42" t="s">
        <v>1528</v>
      </c>
      <c r="P332" s="43">
        <v>0</v>
      </c>
      <c r="Q332" s="44">
        <v>0</v>
      </c>
      <c r="R332" s="45" t="s">
        <v>108</v>
      </c>
      <c r="S332" s="39">
        <v>0</v>
      </c>
      <c r="T332" s="39">
        <v>0</v>
      </c>
      <c r="U332" s="39">
        <v>0</v>
      </c>
    </row>
    <row r="333" spans="1:21" ht="76.5" x14ac:dyDescent="0.25">
      <c r="A333" s="33">
        <v>52030070011</v>
      </c>
      <c r="B333" s="34" t="s">
        <v>328</v>
      </c>
      <c r="C333" s="92">
        <v>40</v>
      </c>
      <c r="D333" s="33">
        <v>10</v>
      </c>
      <c r="E333" s="35">
        <v>11</v>
      </c>
      <c r="F333" s="36" t="s">
        <v>746</v>
      </c>
      <c r="G333" s="36" t="s">
        <v>747</v>
      </c>
      <c r="H333" s="38" t="s">
        <v>62</v>
      </c>
      <c r="I333" s="38" t="s">
        <v>63</v>
      </c>
      <c r="J333" s="39">
        <v>16</v>
      </c>
      <c r="K333" s="39">
        <v>0</v>
      </c>
      <c r="L333" s="39">
        <v>0</v>
      </c>
      <c r="M333" s="40">
        <v>0</v>
      </c>
      <c r="N333" s="41">
        <v>0</v>
      </c>
      <c r="O333" s="42" t="s">
        <v>1528</v>
      </c>
      <c r="P333" s="43">
        <v>0</v>
      </c>
      <c r="Q333" s="44">
        <v>0</v>
      </c>
      <c r="R333" s="45" t="s">
        <v>108</v>
      </c>
      <c r="S333" s="39">
        <v>0</v>
      </c>
      <c r="T333" s="39">
        <v>0</v>
      </c>
      <c r="U333" s="39">
        <v>0</v>
      </c>
    </row>
    <row r="334" spans="1:21" ht="51" x14ac:dyDescent="0.25">
      <c r="A334" s="33">
        <v>52030070012</v>
      </c>
      <c r="B334" s="34" t="s">
        <v>328</v>
      </c>
      <c r="C334" s="94">
        <v>4</v>
      </c>
      <c r="D334" s="33">
        <v>15</v>
      </c>
      <c r="E334" s="35">
        <v>11</v>
      </c>
      <c r="F334" s="36" t="s">
        <v>748</v>
      </c>
      <c r="G334" s="36" t="s">
        <v>749</v>
      </c>
      <c r="H334" s="38" t="s">
        <v>82</v>
      </c>
      <c r="I334" s="38" t="s">
        <v>63</v>
      </c>
      <c r="J334" s="39">
        <v>1</v>
      </c>
      <c r="K334" s="39">
        <v>0.2</v>
      </c>
      <c r="L334" s="40">
        <v>1</v>
      </c>
      <c r="M334" s="40">
        <v>1</v>
      </c>
      <c r="N334" s="41">
        <v>1</v>
      </c>
      <c r="O334" s="42">
        <v>1</v>
      </c>
      <c r="P334" s="43">
        <v>6.7202228462745592E-4</v>
      </c>
      <c r="Q334" s="44">
        <v>6.7202228462745592E-4</v>
      </c>
      <c r="R334" s="45" t="s">
        <v>108</v>
      </c>
      <c r="S334" s="39">
        <v>78597000</v>
      </c>
      <c r="T334" s="39">
        <v>0</v>
      </c>
      <c r="U334" s="39">
        <v>0</v>
      </c>
    </row>
    <row r="335" spans="1:21" ht="63.75" x14ac:dyDescent="0.25">
      <c r="A335" s="33">
        <v>52030080001</v>
      </c>
      <c r="B335" s="34" t="s">
        <v>328</v>
      </c>
      <c r="C335" s="91">
        <v>45</v>
      </c>
      <c r="D335" s="33">
        <v>17</v>
      </c>
      <c r="E335" s="34">
        <v>11</v>
      </c>
      <c r="F335" s="36" t="s">
        <v>750</v>
      </c>
      <c r="G335" s="36" t="s">
        <v>751</v>
      </c>
      <c r="H335" s="37" t="s">
        <v>62</v>
      </c>
      <c r="I335" s="38" t="s">
        <v>63</v>
      </c>
      <c r="J335" s="39">
        <v>0</v>
      </c>
      <c r="K335" s="39">
        <v>0</v>
      </c>
      <c r="L335" s="39">
        <v>0</v>
      </c>
      <c r="M335" s="40">
        <v>0</v>
      </c>
      <c r="N335" s="41">
        <v>0</v>
      </c>
      <c r="O335" s="42" t="s">
        <v>1528</v>
      </c>
      <c r="P335" s="43">
        <v>0</v>
      </c>
      <c r="Q335" s="44">
        <v>0</v>
      </c>
      <c r="R335" s="45" t="s">
        <v>582</v>
      </c>
      <c r="S335" s="39">
        <v>0</v>
      </c>
      <c r="T335" s="39">
        <v>0</v>
      </c>
      <c r="U335" s="39">
        <v>0</v>
      </c>
    </row>
    <row r="336" spans="1:21" ht="76.5" x14ac:dyDescent="0.25">
      <c r="A336" s="33">
        <v>52030080002</v>
      </c>
      <c r="B336" s="34" t="s">
        <v>328</v>
      </c>
      <c r="C336" s="91">
        <v>45</v>
      </c>
      <c r="D336" s="33">
        <v>17</v>
      </c>
      <c r="E336" s="34">
        <v>11</v>
      </c>
      <c r="F336" s="36" t="s">
        <v>752</v>
      </c>
      <c r="G336" s="36" t="s">
        <v>753</v>
      </c>
      <c r="H336" s="37" t="s">
        <v>62</v>
      </c>
      <c r="I336" s="38" t="s">
        <v>63</v>
      </c>
      <c r="J336" s="39">
        <v>0</v>
      </c>
      <c r="K336" s="39">
        <v>0</v>
      </c>
      <c r="L336" s="39">
        <v>11</v>
      </c>
      <c r="M336" s="40">
        <v>9</v>
      </c>
      <c r="N336" s="41">
        <v>0.81818181818181823</v>
      </c>
      <c r="O336" s="42">
        <v>0.81818181818181823</v>
      </c>
      <c r="P336" s="43">
        <v>8.2380325738861575E-4</v>
      </c>
      <c r="Q336" s="44">
        <v>6.74020846954322E-4</v>
      </c>
      <c r="R336" s="45" t="s">
        <v>582</v>
      </c>
      <c r="S336" s="39">
        <v>488394645</v>
      </c>
      <c r="T336" s="39">
        <v>0</v>
      </c>
      <c r="U336" s="39">
        <v>0</v>
      </c>
    </row>
    <row r="337" spans="1:21" ht="76.5" x14ac:dyDescent="0.25">
      <c r="A337" s="33">
        <v>52030080003</v>
      </c>
      <c r="B337" s="34" t="s">
        <v>328</v>
      </c>
      <c r="C337" s="91">
        <v>45</v>
      </c>
      <c r="D337" s="55">
        <v>16</v>
      </c>
      <c r="E337" s="34">
        <v>11</v>
      </c>
      <c r="F337" s="36" t="s">
        <v>754</v>
      </c>
      <c r="G337" s="36" t="s">
        <v>755</v>
      </c>
      <c r="H337" s="37" t="s">
        <v>62</v>
      </c>
      <c r="I337" s="38" t="s">
        <v>63</v>
      </c>
      <c r="J337" s="39">
        <v>0</v>
      </c>
      <c r="K337" s="39">
        <v>0</v>
      </c>
      <c r="L337" s="39">
        <v>5</v>
      </c>
      <c r="M337" s="40">
        <v>4</v>
      </c>
      <c r="N337" s="41">
        <v>0.8</v>
      </c>
      <c r="O337" s="42">
        <v>0.8</v>
      </c>
      <c r="P337" s="43">
        <v>1.082938925124262E-3</v>
      </c>
      <c r="Q337" s="44">
        <v>8.6635114009940963E-4</v>
      </c>
      <c r="R337" s="45" t="s">
        <v>582</v>
      </c>
      <c r="S337" s="39">
        <v>958493414</v>
      </c>
      <c r="T337" s="39">
        <v>0</v>
      </c>
      <c r="U337" s="39">
        <v>0</v>
      </c>
    </row>
    <row r="338" spans="1:21" ht="51" customHeight="1" x14ac:dyDescent="0.25">
      <c r="A338" s="33">
        <v>52030080004</v>
      </c>
      <c r="B338" s="34" t="s">
        <v>328</v>
      </c>
      <c r="C338" s="91">
        <v>19</v>
      </c>
      <c r="D338" s="33">
        <v>2</v>
      </c>
      <c r="E338" s="35">
        <v>3</v>
      </c>
      <c r="F338" s="36" t="s">
        <v>756</v>
      </c>
      <c r="G338" s="36" t="s">
        <v>757</v>
      </c>
      <c r="H338" s="37" t="s">
        <v>62</v>
      </c>
      <c r="I338" s="38" t="s">
        <v>75</v>
      </c>
      <c r="J338" s="39">
        <v>67</v>
      </c>
      <c r="K338" s="39">
        <v>71.25</v>
      </c>
      <c r="L338" s="39">
        <v>72</v>
      </c>
      <c r="M338" s="40">
        <v>72.05</v>
      </c>
      <c r="N338" s="41">
        <v>1.0666666666666629</v>
      </c>
      <c r="O338" s="42">
        <v>1</v>
      </c>
      <c r="P338" s="43">
        <v>2.3944423427481815E-3</v>
      </c>
      <c r="Q338" s="44">
        <v>2.3944423427481815E-3</v>
      </c>
      <c r="R338" s="45" t="s">
        <v>76</v>
      </c>
      <c r="S338" s="39">
        <v>4483923231</v>
      </c>
      <c r="T338" s="39">
        <v>0</v>
      </c>
      <c r="U338" s="39">
        <v>0</v>
      </c>
    </row>
    <row r="339" spans="1:21" ht="76.5" x14ac:dyDescent="0.25">
      <c r="A339" s="33">
        <v>52030080005</v>
      </c>
      <c r="B339" s="34" t="s">
        <v>328</v>
      </c>
      <c r="C339" s="91">
        <v>43</v>
      </c>
      <c r="D339" s="33">
        <v>4</v>
      </c>
      <c r="E339" s="35">
        <v>11</v>
      </c>
      <c r="F339" s="36" t="s">
        <v>758</v>
      </c>
      <c r="G339" s="36" t="s">
        <v>759</v>
      </c>
      <c r="H339" s="37" t="s">
        <v>62</v>
      </c>
      <c r="I339" s="38" t="s">
        <v>63</v>
      </c>
      <c r="J339" s="39">
        <v>1652</v>
      </c>
      <c r="K339" s="39">
        <v>1719</v>
      </c>
      <c r="L339" s="39">
        <v>1969</v>
      </c>
      <c r="M339" s="40">
        <v>2136</v>
      </c>
      <c r="N339" s="41">
        <v>1.6679999999999999</v>
      </c>
      <c r="O339" s="42">
        <v>1</v>
      </c>
      <c r="P339" s="43">
        <v>5.3999485293310095E-3</v>
      </c>
      <c r="Q339" s="44">
        <v>5.3999485293310095E-3</v>
      </c>
      <c r="R339" s="45" t="s">
        <v>208</v>
      </c>
      <c r="S339" s="39">
        <v>49373827604</v>
      </c>
      <c r="T339" s="39">
        <v>0</v>
      </c>
      <c r="U339" s="39">
        <v>0</v>
      </c>
    </row>
    <row r="340" spans="1:21" ht="51" x14ac:dyDescent="0.25">
      <c r="A340" s="33">
        <v>52030080006</v>
      </c>
      <c r="B340" s="34" t="s">
        <v>328</v>
      </c>
      <c r="C340" s="91">
        <v>43</v>
      </c>
      <c r="D340" s="33">
        <v>4</v>
      </c>
      <c r="E340" s="35">
        <v>11</v>
      </c>
      <c r="F340" s="36" t="s">
        <v>760</v>
      </c>
      <c r="G340" s="36" t="s">
        <v>761</v>
      </c>
      <c r="H340" s="37" t="s">
        <v>62</v>
      </c>
      <c r="I340" s="38" t="s">
        <v>63</v>
      </c>
      <c r="J340" s="40">
        <v>0</v>
      </c>
      <c r="K340" s="40">
        <v>0</v>
      </c>
      <c r="L340" s="39">
        <v>0</v>
      </c>
      <c r="M340" s="40">
        <v>0</v>
      </c>
      <c r="N340" s="41">
        <v>0</v>
      </c>
      <c r="O340" s="42" t="s">
        <v>1528</v>
      </c>
      <c r="P340" s="43">
        <v>0</v>
      </c>
      <c r="Q340" s="44">
        <v>0</v>
      </c>
      <c r="R340" s="45" t="s">
        <v>208</v>
      </c>
      <c r="S340" s="39">
        <v>0</v>
      </c>
      <c r="T340" s="39">
        <v>0</v>
      </c>
      <c r="U340" s="39">
        <v>0</v>
      </c>
    </row>
    <row r="341" spans="1:21" ht="76.5" x14ac:dyDescent="0.25">
      <c r="A341" s="33">
        <v>52030080007</v>
      </c>
      <c r="B341" s="34" t="s">
        <v>328</v>
      </c>
      <c r="C341" s="91">
        <v>33</v>
      </c>
      <c r="D341" s="33">
        <v>5</v>
      </c>
      <c r="E341" s="35">
        <v>11</v>
      </c>
      <c r="F341" s="36" t="s">
        <v>762</v>
      </c>
      <c r="G341" s="36" t="s">
        <v>763</v>
      </c>
      <c r="H341" s="37" t="s">
        <v>82</v>
      </c>
      <c r="I341" s="38" t="s">
        <v>63</v>
      </c>
      <c r="J341" s="39">
        <v>49</v>
      </c>
      <c r="K341" s="39">
        <v>39</v>
      </c>
      <c r="L341" s="39">
        <v>44</v>
      </c>
      <c r="M341" s="39">
        <v>53</v>
      </c>
      <c r="N341" s="41">
        <v>1.2045454545454546</v>
      </c>
      <c r="O341" s="42">
        <v>1</v>
      </c>
      <c r="P341" s="43">
        <v>1.2197898919159532E-3</v>
      </c>
      <c r="Q341" s="44">
        <v>1.2197898919159532E-3</v>
      </c>
      <c r="R341" s="45" t="s">
        <v>67</v>
      </c>
      <c r="S341" s="39">
        <v>1523032683</v>
      </c>
      <c r="T341" s="39">
        <v>0</v>
      </c>
      <c r="U341" s="39">
        <v>0</v>
      </c>
    </row>
    <row r="342" spans="1:21" ht="76.5" x14ac:dyDescent="0.25">
      <c r="A342" s="33">
        <v>52030080008</v>
      </c>
      <c r="B342" s="34" t="s">
        <v>328</v>
      </c>
      <c r="C342" s="91">
        <v>22</v>
      </c>
      <c r="D342" s="33">
        <v>1</v>
      </c>
      <c r="E342" s="35">
        <v>4</v>
      </c>
      <c r="F342" s="36" t="s">
        <v>764</v>
      </c>
      <c r="G342" s="36" t="s">
        <v>765</v>
      </c>
      <c r="H342" s="37" t="s">
        <v>62</v>
      </c>
      <c r="I342" s="38" t="s">
        <v>63</v>
      </c>
      <c r="J342" s="39">
        <v>264</v>
      </c>
      <c r="K342" s="39">
        <v>273</v>
      </c>
      <c r="L342" s="39">
        <v>310</v>
      </c>
      <c r="M342" s="39">
        <v>275</v>
      </c>
      <c r="N342" s="41">
        <v>5.4054054054054057E-2</v>
      </c>
      <c r="O342" s="42">
        <v>5.4054054054054057E-2</v>
      </c>
      <c r="P342" s="43">
        <v>3.2412638967850714E-3</v>
      </c>
      <c r="Q342" s="44">
        <v>1.7520345388027413E-4</v>
      </c>
      <c r="R342" s="45" t="s">
        <v>89</v>
      </c>
      <c r="S342" s="39">
        <v>6644277001</v>
      </c>
      <c r="T342" s="39">
        <v>0</v>
      </c>
      <c r="U342" s="39">
        <v>0</v>
      </c>
    </row>
    <row r="343" spans="1:21" ht="76.5" x14ac:dyDescent="0.25">
      <c r="A343" s="33">
        <v>52030080009</v>
      </c>
      <c r="B343" s="34" t="s">
        <v>328</v>
      </c>
      <c r="C343" s="91">
        <v>22</v>
      </c>
      <c r="D343" s="33">
        <v>15</v>
      </c>
      <c r="E343" s="35">
        <v>4</v>
      </c>
      <c r="F343" s="36" t="s">
        <v>766</v>
      </c>
      <c r="G343" s="36" t="s">
        <v>767</v>
      </c>
      <c r="H343" s="37" t="s">
        <v>62</v>
      </c>
      <c r="I343" s="38" t="s">
        <v>63</v>
      </c>
      <c r="J343" s="39">
        <v>31</v>
      </c>
      <c r="K343" s="39">
        <v>0</v>
      </c>
      <c r="L343" s="39">
        <v>32</v>
      </c>
      <c r="M343" s="40">
        <v>0</v>
      </c>
      <c r="N343" s="41">
        <v>0</v>
      </c>
      <c r="O343" s="42">
        <v>0</v>
      </c>
      <c r="P343" s="43">
        <v>3.8208574131709059E-3</v>
      </c>
      <c r="Q343" s="44">
        <v>0</v>
      </c>
      <c r="R343" s="45" t="s">
        <v>89</v>
      </c>
      <c r="S343" s="39">
        <v>5691263189</v>
      </c>
      <c r="T343" s="39">
        <v>0</v>
      </c>
      <c r="U343" s="39">
        <v>0</v>
      </c>
    </row>
    <row r="344" spans="1:21" ht="38.25" x14ac:dyDescent="0.25">
      <c r="A344" s="33">
        <v>52030080010</v>
      </c>
      <c r="B344" s="34" t="s">
        <v>328</v>
      </c>
      <c r="C344" s="91">
        <v>40</v>
      </c>
      <c r="D344" s="33">
        <v>15</v>
      </c>
      <c r="E344" s="35">
        <v>11</v>
      </c>
      <c r="F344" s="36" t="s">
        <v>768</v>
      </c>
      <c r="G344" s="36" t="s">
        <v>769</v>
      </c>
      <c r="H344" s="38" t="s">
        <v>62</v>
      </c>
      <c r="I344" s="38" t="s">
        <v>63</v>
      </c>
      <c r="J344" s="57">
        <v>0.45</v>
      </c>
      <c r="K344" s="57">
        <v>0</v>
      </c>
      <c r="L344" s="40">
        <v>0</v>
      </c>
      <c r="M344" s="40">
        <v>0</v>
      </c>
      <c r="N344" s="41">
        <v>0</v>
      </c>
      <c r="O344" s="42" t="s">
        <v>1528</v>
      </c>
      <c r="P344" s="43">
        <v>0</v>
      </c>
      <c r="Q344" s="44">
        <v>0</v>
      </c>
      <c r="R344" s="45" t="s">
        <v>108</v>
      </c>
      <c r="S344" s="39">
        <v>0</v>
      </c>
      <c r="T344" s="39">
        <v>0</v>
      </c>
      <c r="U344" s="39">
        <v>0</v>
      </c>
    </row>
    <row r="345" spans="1:21" ht="38.25" x14ac:dyDescent="0.25">
      <c r="A345" s="33">
        <v>52030080011</v>
      </c>
      <c r="B345" s="34" t="s">
        <v>328</v>
      </c>
      <c r="C345" s="91">
        <v>43</v>
      </c>
      <c r="D345" s="33">
        <v>4</v>
      </c>
      <c r="E345" s="35">
        <v>3</v>
      </c>
      <c r="F345" s="36" t="s">
        <v>770</v>
      </c>
      <c r="G345" s="36" t="s">
        <v>771</v>
      </c>
      <c r="H345" s="37" t="s">
        <v>82</v>
      </c>
      <c r="I345" s="38" t="s">
        <v>63</v>
      </c>
      <c r="J345" s="39">
        <v>0</v>
      </c>
      <c r="K345" s="39">
        <v>0.1</v>
      </c>
      <c r="L345" s="40">
        <v>0</v>
      </c>
      <c r="M345" s="40">
        <v>0</v>
      </c>
      <c r="N345" s="41">
        <v>0</v>
      </c>
      <c r="O345" s="42" t="s">
        <v>1528</v>
      </c>
      <c r="P345" s="43">
        <v>0</v>
      </c>
      <c r="Q345" s="44">
        <v>0</v>
      </c>
      <c r="R345" s="45" t="s">
        <v>208</v>
      </c>
      <c r="S345" s="39">
        <v>0</v>
      </c>
      <c r="T345" s="39">
        <v>0</v>
      </c>
      <c r="U345" s="39">
        <v>0</v>
      </c>
    </row>
    <row r="346" spans="1:21" ht="38.25" x14ac:dyDescent="0.25">
      <c r="A346" s="33">
        <v>52030080012</v>
      </c>
      <c r="B346" s="34" t="s">
        <v>328</v>
      </c>
      <c r="C346" s="91">
        <v>40</v>
      </c>
      <c r="D346" s="33">
        <v>15</v>
      </c>
      <c r="E346" s="35">
        <v>3</v>
      </c>
      <c r="F346" s="36" t="s">
        <v>772</v>
      </c>
      <c r="G346" s="36" t="s">
        <v>773</v>
      </c>
      <c r="H346" s="38" t="s">
        <v>62</v>
      </c>
      <c r="I346" s="38" t="s">
        <v>63</v>
      </c>
      <c r="J346" s="39">
        <v>0</v>
      </c>
      <c r="K346" s="39">
        <v>0</v>
      </c>
      <c r="L346" s="39">
        <v>0</v>
      </c>
      <c r="M346" s="40">
        <v>0</v>
      </c>
      <c r="N346" s="41">
        <v>0</v>
      </c>
      <c r="O346" s="42" t="s">
        <v>1528</v>
      </c>
      <c r="P346" s="43">
        <v>0</v>
      </c>
      <c r="Q346" s="44">
        <v>0</v>
      </c>
      <c r="R346" s="45" t="s">
        <v>108</v>
      </c>
      <c r="S346" s="39">
        <v>0</v>
      </c>
      <c r="T346" s="39">
        <v>0</v>
      </c>
      <c r="U346" s="39">
        <v>0</v>
      </c>
    </row>
    <row r="347" spans="1:21" ht="89.25" x14ac:dyDescent="0.25">
      <c r="A347" s="33">
        <v>52030090001</v>
      </c>
      <c r="B347" s="34" t="s">
        <v>328</v>
      </c>
      <c r="C347" s="91">
        <v>21</v>
      </c>
      <c r="D347" s="33">
        <v>6</v>
      </c>
      <c r="E347" s="35">
        <v>7</v>
      </c>
      <c r="F347" s="36" t="s">
        <v>774</v>
      </c>
      <c r="G347" s="36" t="s">
        <v>775</v>
      </c>
      <c r="H347" s="37" t="s">
        <v>62</v>
      </c>
      <c r="I347" s="38" t="s">
        <v>72</v>
      </c>
      <c r="J347" s="46">
        <v>0</v>
      </c>
      <c r="K347" s="46">
        <v>0</v>
      </c>
      <c r="L347" s="39">
        <v>6.2</v>
      </c>
      <c r="M347" s="40">
        <v>0</v>
      </c>
      <c r="N347" s="41">
        <v>0</v>
      </c>
      <c r="O347" s="42">
        <v>0</v>
      </c>
      <c r="P347" s="43">
        <v>1.8383843505529957E-3</v>
      </c>
      <c r="Q347" s="44">
        <v>0</v>
      </c>
      <c r="R347" s="45" t="s">
        <v>136</v>
      </c>
      <c r="S347" s="39">
        <v>0</v>
      </c>
      <c r="T347" s="39">
        <v>0</v>
      </c>
      <c r="U347" s="39" t="s">
        <v>136</v>
      </c>
    </row>
    <row r="348" spans="1:21" ht="76.5" x14ac:dyDescent="0.25">
      <c r="A348" s="33">
        <v>52030090002</v>
      </c>
      <c r="B348" s="34" t="s">
        <v>328</v>
      </c>
      <c r="C348" s="91">
        <v>40</v>
      </c>
      <c r="D348" s="33">
        <v>3</v>
      </c>
      <c r="E348" s="35">
        <v>6</v>
      </c>
      <c r="F348" s="36" t="s">
        <v>776</v>
      </c>
      <c r="G348" s="36" t="s">
        <v>777</v>
      </c>
      <c r="H348" s="37" t="s">
        <v>62</v>
      </c>
      <c r="I348" s="38" t="s">
        <v>63</v>
      </c>
      <c r="J348" s="39">
        <v>35</v>
      </c>
      <c r="K348" s="39">
        <v>0</v>
      </c>
      <c r="L348" s="39">
        <v>0</v>
      </c>
      <c r="M348" s="40">
        <v>0</v>
      </c>
      <c r="N348" s="41">
        <v>0</v>
      </c>
      <c r="O348" s="42" t="s">
        <v>1528</v>
      </c>
      <c r="P348" s="43">
        <v>0</v>
      </c>
      <c r="Q348" s="44">
        <v>0</v>
      </c>
      <c r="R348" s="45" t="s">
        <v>92</v>
      </c>
      <c r="S348" s="39">
        <v>2675128539</v>
      </c>
      <c r="T348" s="39">
        <v>0</v>
      </c>
      <c r="U348" s="39">
        <v>0</v>
      </c>
    </row>
    <row r="349" spans="1:21" ht="76.5" x14ac:dyDescent="0.25">
      <c r="A349" s="33">
        <v>52030090003</v>
      </c>
      <c r="B349" s="34" t="s">
        <v>328</v>
      </c>
      <c r="C349" s="91">
        <v>40</v>
      </c>
      <c r="D349" s="33">
        <v>3</v>
      </c>
      <c r="E349" s="35">
        <v>6</v>
      </c>
      <c r="F349" s="36" t="s">
        <v>778</v>
      </c>
      <c r="G349" s="36" t="s">
        <v>779</v>
      </c>
      <c r="H349" s="37" t="s">
        <v>82</v>
      </c>
      <c r="I349" s="38" t="s">
        <v>63</v>
      </c>
      <c r="J349" s="39">
        <v>35</v>
      </c>
      <c r="K349" s="39">
        <v>11</v>
      </c>
      <c r="L349" s="39">
        <v>0</v>
      </c>
      <c r="M349" s="39">
        <v>0</v>
      </c>
      <c r="N349" s="41">
        <v>0</v>
      </c>
      <c r="O349" s="42" t="s">
        <v>1528</v>
      </c>
      <c r="P349" s="43">
        <v>0</v>
      </c>
      <c r="Q349" s="44">
        <v>0</v>
      </c>
      <c r="R349" s="45" t="s">
        <v>92</v>
      </c>
      <c r="S349" s="39">
        <v>2637141241</v>
      </c>
      <c r="T349" s="39">
        <v>0</v>
      </c>
      <c r="U349" s="39">
        <v>0</v>
      </c>
    </row>
    <row r="350" spans="1:21" ht="114.75" x14ac:dyDescent="0.25">
      <c r="A350" s="33">
        <v>52030090004</v>
      </c>
      <c r="B350" s="34" t="s">
        <v>328</v>
      </c>
      <c r="C350" s="91">
        <v>40</v>
      </c>
      <c r="D350" s="33">
        <v>3</v>
      </c>
      <c r="E350" s="35">
        <v>1</v>
      </c>
      <c r="F350" s="36" t="s">
        <v>780</v>
      </c>
      <c r="G350" s="36" t="s">
        <v>781</v>
      </c>
      <c r="H350" s="37" t="s">
        <v>82</v>
      </c>
      <c r="I350" s="38" t="s">
        <v>63</v>
      </c>
      <c r="J350" s="39">
        <v>440267</v>
      </c>
      <c r="K350" s="39">
        <v>450194</v>
      </c>
      <c r="L350" s="39">
        <v>457618</v>
      </c>
      <c r="M350" s="40">
        <v>445714</v>
      </c>
      <c r="N350" s="41">
        <v>0.97398703722318614</v>
      </c>
      <c r="O350" s="42">
        <v>0.97398703722318614</v>
      </c>
      <c r="P350" s="43">
        <v>4.6395981577271152E-3</v>
      </c>
      <c r="Q350" s="44">
        <v>4.5189084635507857E-3</v>
      </c>
      <c r="R350" s="45" t="s">
        <v>92</v>
      </c>
      <c r="S350" s="39">
        <v>25081193698</v>
      </c>
      <c r="T350" s="39">
        <v>0</v>
      </c>
      <c r="U350" s="39">
        <v>0</v>
      </c>
    </row>
    <row r="351" spans="1:21" ht="76.5" x14ac:dyDescent="0.25">
      <c r="A351" s="33">
        <v>52030090005</v>
      </c>
      <c r="B351" s="34" t="s">
        <v>328</v>
      </c>
      <c r="C351" s="91">
        <v>40</v>
      </c>
      <c r="D351" s="33">
        <v>3</v>
      </c>
      <c r="E351" s="35">
        <v>1</v>
      </c>
      <c r="F351" s="36" t="s">
        <v>782</v>
      </c>
      <c r="G351" s="36" t="s">
        <v>783</v>
      </c>
      <c r="H351" s="37" t="s">
        <v>82</v>
      </c>
      <c r="I351" s="38" t="s">
        <v>63</v>
      </c>
      <c r="J351" s="39">
        <v>220426</v>
      </c>
      <c r="K351" s="39">
        <v>236916</v>
      </c>
      <c r="L351" s="39">
        <v>244023</v>
      </c>
      <c r="M351" s="39">
        <v>222091</v>
      </c>
      <c r="N351" s="41">
        <v>0.91012322608934404</v>
      </c>
      <c r="O351" s="42">
        <v>0.91012322608934404</v>
      </c>
      <c r="P351" s="43">
        <v>1.9451364980484324E-3</v>
      </c>
      <c r="Q351" s="44">
        <v>1.7703139047879684E-3</v>
      </c>
      <c r="R351" s="45" t="s">
        <v>92</v>
      </c>
      <c r="S351" s="39">
        <v>19707299987</v>
      </c>
      <c r="T351" s="39">
        <v>0</v>
      </c>
      <c r="U351" s="39">
        <v>0</v>
      </c>
    </row>
    <row r="352" spans="1:21" ht="76.5" x14ac:dyDescent="0.25">
      <c r="A352" s="33">
        <v>52030090006</v>
      </c>
      <c r="B352" s="34" t="s">
        <v>328</v>
      </c>
      <c r="C352" s="91">
        <v>40</v>
      </c>
      <c r="D352" s="33">
        <v>17</v>
      </c>
      <c r="E352" s="35">
        <v>6</v>
      </c>
      <c r="F352" s="36" t="s">
        <v>784</v>
      </c>
      <c r="G352" s="36" t="s">
        <v>785</v>
      </c>
      <c r="H352" s="38" t="s">
        <v>62</v>
      </c>
      <c r="I352" s="38" t="s">
        <v>63</v>
      </c>
      <c r="J352" s="57">
        <v>0.15</v>
      </c>
      <c r="K352" s="57">
        <v>0</v>
      </c>
      <c r="L352" s="40">
        <v>0</v>
      </c>
      <c r="M352" s="40">
        <v>0</v>
      </c>
      <c r="N352" s="41">
        <v>0</v>
      </c>
      <c r="O352" s="42" t="s">
        <v>1528</v>
      </c>
      <c r="P352" s="43">
        <v>0</v>
      </c>
      <c r="Q352" s="44">
        <v>0</v>
      </c>
      <c r="R352" s="45" t="s">
        <v>108</v>
      </c>
      <c r="S352" s="39">
        <v>241959000</v>
      </c>
      <c r="T352" s="39">
        <v>0</v>
      </c>
      <c r="U352" s="39">
        <v>0</v>
      </c>
    </row>
    <row r="353" spans="1:21" ht="89.25" x14ac:dyDescent="0.25">
      <c r="A353" s="33">
        <v>52030090007</v>
      </c>
      <c r="B353" s="34" t="s">
        <v>328</v>
      </c>
      <c r="C353" s="92">
        <v>40</v>
      </c>
      <c r="D353" s="33">
        <v>3</v>
      </c>
      <c r="E353" s="35">
        <v>6</v>
      </c>
      <c r="F353" s="36" t="s">
        <v>786</v>
      </c>
      <c r="G353" s="36" t="s">
        <v>787</v>
      </c>
      <c r="H353" s="37" t="s">
        <v>62</v>
      </c>
      <c r="I353" s="38" t="s">
        <v>75</v>
      </c>
      <c r="J353" s="39">
        <v>0</v>
      </c>
      <c r="K353" s="39">
        <v>10</v>
      </c>
      <c r="L353" s="39">
        <v>20</v>
      </c>
      <c r="M353" s="40">
        <v>20</v>
      </c>
      <c r="N353" s="41">
        <v>1</v>
      </c>
      <c r="O353" s="42">
        <v>1</v>
      </c>
      <c r="P353" s="43">
        <v>2.4180297830062886E-3</v>
      </c>
      <c r="Q353" s="44">
        <v>2.4180297830062886E-3</v>
      </c>
      <c r="R353" s="45" t="s">
        <v>136</v>
      </c>
      <c r="S353" s="39">
        <v>0</v>
      </c>
      <c r="T353" s="39">
        <v>16000000</v>
      </c>
      <c r="U353" s="39" t="s">
        <v>136</v>
      </c>
    </row>
    <row r="354" spans="1:21" ht="51" x14ac:dyDescent="0.25">
      <c r="A354" s="33">
        <v>52030090008</v>
      </c>
      <c r="B354" s="34" t="s">
        <v>328</v>
      </c>
      <c r="C354" s="92">
        <v>40</v>
      </c>
      <c r="D354" s="33">
        <v>3</v>
      </c>
      <c r="E354" s="35">
        <v>6</v>
      </c>
      <c r="F354" s="36" t="s">
        <v>788</v>
      </c>
      <c r="G354" s="36" t="s">
        <v>789</v>
      </c>
      <c r="H354" s="37" t="s">
        <v>62</v>
      </c>
      <c r="I354" s="38" t="s">
        <v>790</v>
      </c>
      <c r="J354" s="39">
        <v>6443</v>
      </c>
      <c r="K354" s="39">
        <v>11286</v>
      </c>
      <c r="L354" s="39">
        <v>16480</v>
      </c>
      <c r="M354" s="39">
        <v>16229.1</v>
      </c>
      <c r="N354" s="41">
        <v>0.95169426261070478</v>
      </c>
      <c r="O354" s="42">
        <v>0.95169426261070478</v>
      </c>
      <c r="P354" s="43">
        <v>2.8115144529850828E-3</v>
      </c>
      <c r="Q354" s="44">
        <v>2.6757021741529775E-3</v>
      </c>
      <c r="R354" s="45" t="s">
        <v>136</v>
      </c>
      <c r="S354" s="39">
        <v>207912500</v>
      </c>
      <c r="T354" s="39">
        <v>4780888692</v>
      </c>
      <c r="U354" s="39" t="s">
        <v>136</v>
      </c>
    </row>
    <row r="355" spans="1:21" ht="51" x14ac:dyDescent="0.25">
      <c r="A355" s="33">
        <v>52030090009</v>
      </c>
      <c r="B355" s="34" t="s">
        <v>328</v>
      </c>
      <c r="C355" s="92">
        <v>40</v>
      </c>
      <c r="D355" s="33">
        <v>3</v>
      </c>
      <c r="E355" s="35">
        <v>6</v>
      </c>
      <c r="F355" s="36" t="s">
        <v>791</v>
      </c>
      <c r="G355" s="36" t="s">
        <v>792</v>
      </c>
      <c r="H355" s="37" t="s">
        <v>62</v>
      </c>
      <c r="I355" s="38" t="s">
        <v>790</v>
      </c>
      <c r="J355" s="39">
        <v>6114</v>
      </c>
      <c r="K355" s="39">
        <v>9655</v>
      </c>
      <c r="L355" s="39">
        <v>14339</v>
      </c>
      <c r="M355" s="39">
        <v>13851</v>
      </c>
      <c r="N355" s="41">
        <v>0.89581554227156279</v>
      </c>
      <c r="O355" s="42">
        <v>0.89581554227156279</v>
      </c>
      <c r="P355" s="43">
        <v>5.0757836867040837E-3</v>
      </c>
      <c r="Q355" s="44">
        <v>4.5469659157579712E-3</v>
      </c>
      <c r="R355" s="45" t="s">
        <v>136</v>
      </c>
      <c r="S355" s="39">
        <v>4036498609</v>
      </c>
      <c r="T355" s="39">
        <v>5112760322</v>
      </c>
      <c r="U355" s="39" t="s">
        <v>136</v>
      </c>
    </row>
    <row r="356" spans="1:21" ht="76.5" x14ac:dyDescent="0.25">
      <c r="A356" s="33">
        <v>52030090010</v>
      </c>
      <c r="B356" s="34" t="s">
        <v>328</v>
      </c>
      <c r="C356" s="91">
        <v>40</v>
      </c>
      <c r="D356" s="33">
        <v>3</v>
      </c>
      <c r="E356" s="35">
        <v>6</v>
      </c>
      <c r="F356" s="36" t="s">
        <v>793</v>
      </c>
      <c r="G356" s="36" t="s">
        <v>794</v>
      </c>
      <c r="H356" s="37" t="s">
        <v>82</v>
      </c>
      <c r="I356" s="38" t="s">
        <v>63</v>
      </c>
      <c r="J356" s="39">
        <v>0</v>
      </c>
      <c r="K356" s="39">
        <v>0</v>
      </c>
      <c r="L356" s="39">
        <v>0</v>
      </c>
      <c r="M356" s="40">
        <v>0</v>
      </c>
      <c r="N356" s="41">
        <v>0</v>
      </c>
      <c r="O356" s="42" t="s">
        <v>1528</v>
      </c>
      <c r="P356" s="43">
        <v>0</v>
      </c>
      <c r="Q356" s="44">
        <v>0</v>
      </c>
      <c r="R356" s="45" t="s">
        <v>92</v>
      </c>
      <c r="S356" s="39">
        <v>0</v>
      </c>
      <c r="T356" s="39">
        <v>0</v>
      </c>
      <c r="U356" s="39">
        <v>0</v>
      </c>
    </row>
    <row r="357" spans="1:21" ht="76.5" x14ac:dyDescent="0.25">
      <c r="A357" s="33">
        <v>52030100001</v>
      </c>
      <c r="B357" s="34" t="s">
        <v>328</v>
      </c>
      <c r="C357" s="91">
        <v>43</v>
      </c>
      <c r="D357" s="33">
        <v>4</v>
      </c>
      <c r="E357" s="35">
        <v>3</v>
      </c>
      <c r="F357" s="36" t="s">
        <v>795</v>
      </c>
      <c r="G357" s="36" t="s">
        <v>796</v>
      </c>
      <c r="H357" s="37" t="s">
        <v>82</v>
      </c>
      <c r="I357" s="38" t="s">
        <v>63</v>
      </c>
      <c r="J357" s="39">
        <v>0</v>
      </c>
      <c r="K357" s="39">
        <v>25</v>
      </c>
      <c r="L357" s="39">
        <v>25</v>
      </c>
      <c r="M357" s="40">
        <v>25</v>
      </c>
      <c r="N357" s="41">
        <v>1</v>
      </c>
      <c r="O357" s="42">
        <v>1</v>
      </c>
      <c r="P357" s="43">
        <v>1.2920364322799136E-3</v>
      </c>
      <c r="Q357" s="44">
        <v>1.2920364322799136E-3</v>
      </c>
      <c r="R357" s="45" t="s">
        <v>208</v>
      </c>
      <c r="S357" s="39">
        <v>1182688568</v>
      </c>
      <c r="T357" s="39">
        <v>0</v>
      </c>
      <c r="U357" s="39">
        <v>0</v>
      </c>
    </row>
    <row r="358" spans="1:21" ht="63.75" customHeight="1" x14ac:dyDescent="0.25">
      <c r="A358" s="33">
        <v>52030100002</v>
      </c>
      <c r="B358" s="34" t="s">
        <v>328</v>
      </c>
      <c r="C358" s="91">
        <v>43</v>
      </c>
      <c r="D358" s="33">
        <v>4</v>
      </c>
      <c r="E358" s="35">
        <v>3</v>
      </c>
      <c r="F358" s="36" t="s">
        <v>797</v>
      </c>
      <c r="G358" s="36" t="s">
        <v>798</v>
      </c>
      <c r="H358" s="37" t="s">
        <v>62</v>
      </c>
      <c r="I358" s="38" t="s">
        <v>63</v>
      </c>
      <c r="J358" s="46">
        <v>0</v>
      </c>
      <c r="K358" s="46">
        <v>0</v>
      </c>
      <c r="L358" s="40">
        <v>0</v>
      </c>
      <c r="M358" s="40">
        <v>0</v>
      </c>
      <c r="N358" s="41">
        <v>0</v>
      </c>
      <c r="O358" s="42" t="s">
        <v>1528</v>
      </c>
      <c r="P358" s="43">
        <v>0</v>
      </c>
      <c r="Q358" s="44">
        <v>0</v>
      </c>
      <c r="R358" s="45" t="s">
        <v>208</v>
      </c>
      <c r="S358" s="39">
        <v>0</v>
      </c>
      <c r="T358" s="39">
        <v>0</v>
      </c>
      <c r="U358" s="39">
        <v>0</v>
      </c>
    </row>
    <row r="359" spans="1:21" ht="51" x14ac:dyDescent="0.25">
      <c r="A359" s="33">
        <v>52030100003</v>
      </c>
      <c r="B359" s="34" t="s">
        <v>328</v>
      </c>
      <c r="C359" s="91">
        <v>43</v>
      </c>
      <c r="D359" s="33">
        <v>4</v>
      </c>
      <c r="E359" s="35">
        <v>3</v>
      </c>
      <c r="F359" s="36" t="s">
        <v>799</v>
      </c>
      <c r="G359" s="36" t="s">
        <v>800</v>
      </c>
      <c r="H359" s="37" t="s">
        <v>62</v>
      </c>
      <c r="I359" s="38" t="s">
        <v>63</v>
      </c>
      <c r="J359" s="39">
        <v>0</v>
      </c>
      <c r="K359" s="39">
        <v>0</v>
      </c>
      <c r="L359" s="39">
        <v>1</v>
      </c>
      <c r="M359" s="40">
        <v>1</v>
      </c>
      <c r="N359" s="41">
        <v>1</v>
      </c>
      <c r="O359" s="42">
        <v>1</v>
      </c>
      <c r="P359" s="43">
        <v>1.4189712499798719E-3</v>
      </c>
      <c r="Q359" s="44">
        <v>1.4189712499798719E-3</v>
      </c>
      <c r="R359" s="45" t="s">
        <v>208</v>
      </c>
      <c r="S359" s="39">
        <v>400000000</v>
      </c>
      <c r="T359" s="39">
        <v>0</v>
      </c>
      <c r="U359" s="39">
        <v>0</v>
      </c>
    </row>
    <row r="360" spans="1:21" ht="63.75" x14ac:dyDescent="0.25">
      <c r="A360" s="33">
        <v>52030100004</v>
      </c>
      <c r="B360" s="34" t="s">
        <v>328</v>
      </c>
      <c r="C360" s="91">
        <v>43</v>
      </c>
      <c r="D360" s="33">
        <v>4</v>
      </c>
      <c r="E360" s="35">
        <v>3</v>
      </c>
      <c r="F360" s="36" t="s">
        <v>801</v>
      </c>
      <c r="G360" s="36" t="s">
        <v>802</v>
      </c>
      <c r="H360" s="37" t="s">
        <v>62</v>
      </c>
      <c r="I360" s="38" t="s">
        <v>63</v>
      </c>
      <c r="J360" s="46">
        <v>0</v>
      </c>
      <c r="K360" s="46">
        <v>0</v>
      </c>
      <c r="L360" s="40">
        <v>15</v>
      </c>
      <c r="M360" s="40">
        <v>15</v>
      </c>
      <c r="N360" s="41">
        <v>1</v>
      </c>
      <c r="O360" s="42">
        <v>1</v>
      </c>
      <c r="P360" s="43">
        <v>1.0410326817575125E-3</v>
      </c>
      <c r="Q360" s="44">
        <v>1.0410326817575125E-3</v>
      </c>
      <c r="R360" s="45" t="s">
        <v>208</v>
      </c>
      <c r="S360" s="39">
        <v>150000000</v>
      </c>
      <c r="T360" s="39">
        <v>0</v>
      </c>
      <c r="U360" s="39">
        <v>0</v>
      </c>
    </row>
    <row r="361" spans="1:21" ht="63.75" x14ac:dyDescent="0.25">
      <c r="A361" s="33">
        <v>52030100005</v>
      </c>
      <c r="B361" s="34" t="s">
        <v>328</v>
      </c>
      <c r="C361" s="91">
        <v>43</v>
      </c>
      <c r="D361" s="33">
        <v>4</v>
      </c>
      <c r="E361" s="35">
        <v>3</v>
      </c>
      <c r="F361" s="36" t="s">
        <v>803</v>
      </c>
      <c r="G361" s="36" t="s">
        <v>804</v>
      </c>
      <c r="H361" s="37" t="s">
        <v>82</v>
      </c>
      <c r="I361" s="38" t="s">
        <v>63</v>
      </c>
      <c r="J361" s="46">
        <v>0</v>
      </c>
      <c r="K361" s="46">
        <v>0</v>
      </c>
      <c r="L361" s="39">
        <v>3</v>
      </c>
      <c r="M361" s="40">
        <v>0</v>
      </c>
      <c r="N361" s="41">
        <v>0</v>
      </c>
      <c r="O361" s="42">
        <v>0</v>
      </c>
      <c r="P361" s="43">
        <v>7.6853479465374534E-4</v>
      </c>
      <c r="Q361" s="44">
        <v>0</v>
      </c>
      <c r="R361" s="45" t="s">
        <v>208</v>
      </c>
      <c r="S361" s="39">
        <v>0</v>
      </c>
      <c r="T361" s="39">
        <v>0</v>
      </c>
      <c r="U361" s="39">
        <v>0</v>
      </c>
    </row>
    <row r="362" spans="1:21" ht="63.75" x14ac:dyDescent="0.25">
      <c r="A362" s="33">
        <v>52030100006</v>
      </c>
      <c r="B362" s="34" t="s">
        <v>328</v>
      </c>
      <c r="C362" s="91">
        <v>43</v>
      </c>
      <c r="D362" s="33">
        <v>4</v>
      </c>
      <c r="E362" s="35">
        <v>3</v>
      </c>
      <c r="F362" s="36" t="s">
        <v>805</v>
      </c>
      <c r="G362" s="36" t="s">
        <v>806</v>
      </c>
      <c r="H362" s="37" t="s">
        <v>62</v>
      </c>
      <c r="I362" s="38" t="s">
        <v>63</v>
      </c>
      <c r="J362" s="47">
        <v>19</v>
      </c>
      <c r="K362" s="47">
        <v>23</v>
      </c>
      <c r="L362" s="39">
        <v>27</v>
      </c>
      <c r="M362" s="39">
        <v>27</v>
      </c>
      <c r="N362" s="41">
        <v>1</v>
      </c>
      <c r="O362" s="42">
        <v>1</v>
      </c>
      <c r="P362" s="43">
        <v>3.4093282974144005E-3</v>
      </c>
      <c r="Q362" s="44">
        <v>3.4093282974144005E-3</v>
      </c>
      <c r="R362" s="45" t="s">
        <v>208</v>
      </c>
      <c r="S362" s="39">
        <v>2175894000</v>
      </c>
      <c r="T362" s="39">
        <v>0</v>
      </c>
      <c r="U362" s="39">
        <v>0</v>
      </c>
    </row>
    <row r="363" spans="1:21" ht="63.75" x14ac:dyDescent="0.25">
      <c r="A363" s="33">
        <v>52030100007</v>
      </c>
      <c r="B363" s="34" t="s">
        <v>328</v>
      </c>
      <c r="C363" s="91">
        <v>43</v>
      </c>
      <c r="D363" s="33">
        <v>4</v>
      </c>
      <c r="E363" s="35">
        <v>3</v>
      </c>
      <c r="F363" s="36" t="s">
        <v>807</v>
      </c>
      <c r="G363" s="36" t="s">
        <v>808</v>
      </c>
      <c r="H363" s="37" t="s">
        <v>82</v>
      </c>
      <c r="I363" s="38" t="s">
        <v>63</v>
      </c>
      <c r="J363" s="39">
        <v>7000</v>
      </c>
      <c r="K363" s="39">
        <v>8340</v>
      </c>
      <c r="L363" s="39">
        <v>7000</v>
      </c>
      <c r="M363" s="39">
        <v>7407</v>
      </c>
      <c r="N363" s="41">
        <v>1.0581428571428571</v>
      </c>
      <c r="O363" s="42">
        <v>1</v>
      </c>
      <c r="P363" s="43">
        <v>4.0112835335625562E-3</v>
      </c>
      <c r="Q363" s="44">
        <v>4.0112835335625562E-3</v>
      </c>
      <c r="R363" s="45" t="s">
        <v>208</v>
      </c>
      <c r="S363" s="39">
        <v>1477542067</v>
      </c>
      <c r="T363" s="39">
        <v>0</v>
      </c>
      <c r="U363" s="39">
        <v>0</v>
      </c>
    </row>
    <row r="364" spans="1:21" ht="38.25" x14ac:dyDescent="0.25">
      <c r="A364" s="33">
        <v>52030100008</v>
      </c>
      <c r="B364" s="34" t="s">
        <v>328</v>
      </c>
      <c r="C364" s="91">
        <v>43</v>
      </c>
      <c r="D364" s="33">
        <v>4</v>
      </c>
      <c r="E364" s="35">
        <v>3</v>
      </c>
      <c r="F364" s="36" t="s">
        <v>809</v>
      </c>
      <c r="G364" s="36" t="s">
        <v>810</v>
      </c>
      <c r="H364" s="37" t="s">
        <v>62</v>
      </c>
      <c r="I364" s="38" t="s">
        <v>63</v>
      </c>
      <c r="J364" s="46">
        <v>0</v>
      </c>
      <c r="K364" s="46">
        <v>0</v>
      </c>
      <c r="L364" s="40">
        <v>0</v>
      </c>
      <c r="M364" s="40">
        <v>0</v>
      </c>
      <c r="N364" s="41">
        <v>0</v>
      </c>
      <c r="O364" s="42" t="s">
        <v>1528</v>
      </c>
      <c r="P364" s="43">
        <v>0</v>
      </c>
      <c r="Q364" s="44">
        <v>0</v>
      </c>
      <c r="R364" s="45" t="s">
        <v>208</v>
      </c>
      <c r="S364" s="39">
        <v>0</v>
      </c>
      <c r="T364" s="39">
        <v>0</v>
      </c>
      <c r="U364" s="39">
        <v>0</v>
      </c>
    </row>
    <row r="365" spans="1:21" ht="76.5" x14ac:dyDescent="0.25">
      <c r="A365" s="33">
        <v>52040010001</v>
      </c>
      <c r="B365" s="34" t="s">
        <v>328</v>
      </c>
      <c r="C365" s="91">
        <v>22</v>
      </c>
      <c r="D365" s="33">
        <v>1</v>
      </c>
      <c r="E365" s="35">
        <v>4</v>
      </c>
      <c r="F365" s="36" t="s">
        <v>811</v>
      </c>
      <c r="G365" s="36" t="s">
        <v>812</v>
      </c>
      <c r="H365" s="37" t="s">
        <v>62</v>
      </c>
      <c r="I365" s="38" t="s">
        <v>63</v>
      </c>
      <c r="J365" s="95">
        <v>21182</v>
      </c>
      <c r="K365" s="95">
        <v>0</v>
      </c>
      <c r="L365" s="40">
        <v>0</v>
      </c>
      <c r="M365" s="40">
        <v>0</v>
      </c>
      <c r="N365" s="41">
        <v>0</v>
      </c>
      <c r="O365" s="42" t="s">
        <v>1528</v>
      </c>
      <c r="P365" s="43">
        <v>0</v>
      </c>
      <c r="Q365" s="44">
        <v>0</v>
      </c>
      <c r="R365" s="45" t="s">
        <v>89</v>
      </c>
      <c r="S365" s="39">
        <v>0</v>
      </c>
      <c r="T365" s="39">
        <v>0</v>
      </c>
      <c r="U365" s="39">
        <v>0</v>
      </c>
    </row>
    <row r="366" spans="1:21" ht="63.75" x14ac:dyDescent="0.25">
      <c r="A366" s="33">
        <v>52040010002</v>
      </c>
      <c r="B366" s="34" t="s">
        <v>328</v>
      </c>
      <c r="C366" s="91">
        <v>22</v>
      </c>
      <c r="D366" s="33">
        <v>1</v>
      </c>
      <c r="E366" s="35">
        <v>4</v>
      </c>
      <c r="F366" s="36" t="s">
        <v>813</v>
      </c>
      <c r="G366" s="36" t="s">
        <v>814</v>
      </c>
      <c r="H366" s="37" t="s">
        <v>82</v>
      </c>
      <c r="I366" s="38" t="s">
        <v>63</v>
      </c>
      <c r="J366" s="95">
        <v>214665</v>
      </c>
      <c r="K366" s="95">
        <v>228451</v>
      </c>
      <c r="L366" s="95">
        <v>218266</v>
      </c>
      <c r="M366" s="95">
        <v>223361</v>
      </c>
      <c r="N366" s="41">
        <v>1.0233430767962028</v>
      </c>
      <c r="O366" s="42">
        <v>1</v>
      </c>
      <c r="P366" s="43">
        <v>2.0066043467777024E-2</v>
      </c>
      <c r="Q366" s="44">
        <v>2.0066043467777024E-2</v>
      </c>
      <c r="R366" s="45" t="s">
        <v>89</v>
      </c>
      <c r="S366" s="39">
        <v>688430022897</v>
      </c>
      <c r="T366" s="39">
        <v>0</v>
      </c>
      <c r="U366" s="39">
        <v>0</v>
      </c>
    </row>
    <row r="367" spans="1:21" ht="89.25" x14ac:dyDescent="0.25">
      <c r="A367" s="33">
        <v>52040010003</v>
      </c>
      <c r="B367" s="34" t="s">
        <v>328</v>
      </c>
      <c r="C367" s="91">
        <v>22</v>
      </c>
      <c r="D367" s="33">
        <v>1</v>
      </c>
      <c r="E367" s="35">
        <v>4</v>
      </c>
      <c r="F367" s="36" t="s">
        <v>815</v>
      </c>
      <c r="G367" s="36" t="s">
        <v>816</v>
      </c>
      <c r="H367" s="37" t="s">
        <v>82</v>
      </c>
      <c r="I367" s="38" t="s">
        <v>63</v>
      </c>
      <c r="J367" s="46">
        <v>75</v>
      </c>
      <c r="K367" s="46">
        <v>75</v>
      </c>
      <c r="L367" s="40">
        <v>75</v>
      </c>
      <c r="M367" s="40">
        <v>11</v>
      </c>
      <c r="N367" s="41">
        <v>0.14666666666666667</v>
      </c>
      <c r="O367" s="42">
        <v>0.14666666666666667</v>
      </c>
      <c r="P367" s="43">
        <v>3.5995055251931991E-3</v>
      </c>
      <c r="Q367" s="44">
        <v>5.2792747702833586E-4</v>
      </c>
      <c r="R367" s="45" t="s">
        <v>89</v>
      </c>
      <c r="S367" s="39">
        <v>169915666</v>
      </c>
      <c r="T367" s="39">
        <v>0</v>
      </c>
      <c r="U367" s="39">
        <v>0</v>
      </c>
    </row>
    <row r="368" spans="1:21" ht="51" x14ac:dyDescent="0.25">
      <c r="A368" s="33">
        <v>52040010004</v>
      </c>
      <c r="B368" s="34" t="s">
        <v>328</v>
      </c>
      <c r="C368" s="91">
        <v>22</v>
      </c>
      <c r="D368" s="33">
        <v>1</v>
      </c>
      <c r="E368" s="35">
        <v>4</v>
      </c>
      <c r="F368" s="36" t="s">
        <v>817</v>
      </c>
      <c r="G368" s="36" t="s">
        <v>818</v>
      </c>
      <c r="H368" s="37" t="s">
        <v>82</v>
      </c>
      <c r="I368" s="38" t="s">
        <v>63</v>
      </c>
      <c r="J368" s="39">
        <v>16851</v>
      </c>
      <c r="K368" s="39">
        <v>16022</v>
      </c>
      <c r="L368" s="39">
        <v>17200</v>
      </c>
      <c r="M368" s="39">
        <v>13391</v>
      </c>
      <c r="N368" s="41">
        <v>0.778546511627907</v>
      </c>
      <c r="O368" s="42">
        <v>0.778546511627907</v>
      </c>
      <c r="P368" s="43">
        <v>7.96978516684777E-3</v>
      </c>
      <c r="Q368" s="44">
        <v>6.2048484400731678E-3</v>
      </c>
      <c r="R368" s="45" t="s">
        <v>89</v>
      </c>
      <c r="S368" s="39">
        <v>4255680324</v>
      </c>
      <c r="T368" s="39">
        <v>0</v>
      </c>
      <c r="U368" s="39">
        <v>0</v>
      </c>
    </row>
    <row r="369" spans="1:21" ht="51" x14ac:dyDescent="0.25">
      <c r="A369" s="33">
        <v>52040010005</v>
      </c>
      <c r="B369" s="34" t="s">
        <v>328</v>
      </c>
      <c r="C369" s="91">
        <v>22</v>
      </c>
      <c r="D369" s="33">
        <v>1</v>
      </c>
      <c r="E369" s="35">
        <v>4</v>
      </c>
      <c r="F369" s="36" t="s">
        <v>819</v>
      </c>
      <c r="G369" s="36" t="s">
        <v>820</v>
      </c>
      <c r="H369" s="37" t="s">
        <v>82</v>
      </c>
      <c r="I369" s="38" t="s">
        <v>63</v>
      </c>
      <c r="J369" s="39">
        <v>91</v>
      </c>
      <c r="K369" s="39">
        <v>92</v>
      </c>
      <c r="L369" s="39">
        <v>92</v>
      </c>
      <c r="M369" s="39">
        <v>92</v>
      </c>
      <c r="N369" s="41">
        <v>1</v>
      </c>
      <c r="O369" s="42">
        <v>1</v>
      </c>
      <c r="P369" s="43">
        <v>5.5226013437864197E-3</v>
      </c>
      <c r="Q369" s="44">
        <v>5.5226013437864197E-3</v>
      </c>
      <c r="R369" s="45" t="s">
        <v>89</v>
      </c>
      <c r="S369" s="39">
        <v>6158322996</v>
      </c>
      <c r="T369" s="39">
        <v>0</v>
      </c>
      <c r="U369" s="39">
        <v>0</v>
      </c>
    </row>
    <row r="370" spans="1:21" ht="76.5" x14ac:dyDescent="0.25">
      <c r="A370" s="33">
        <v>52040010006</v>
      </c>
      <c r="B370" s="34" t="s">
        <v>328</v>
      </c>
      <c r="C370" s="91">
        <v>22</v>
      </c>
      <c r="D370" s="33">
        <v>1</v>
      </c>
      <c r="E370" s="35">
        <v>2</v>
      </c>
      <c r="F370" s="36" t="s">
        <v>821</v>
      </c>
      <c r="G370" s="36" t="s">
        <v>822</v>
      </c>
      <c r="H370" s="37" t="s">
        <v>82</v>
      </c>
      <c r="I370" s="38" t="s">
        <v>75</v>
      </c>
      <c r="J370" s="39">
        <v>100</v>
      </c>
      <c r="K370" s="39">
        <v>98.285258620172783</v>
      </c>
      <c r="L370" s="39">
        <v>100</v>
      </c>
      <c r="M370" s="40">
        <v>100</v>
      </c>
      <c r="N370" s="41">
        <v>1</v>
      </c>
      <c r="O370" s="42">
        <v>1</v>
      </c>
      <c r="P370" s="43">
        <v>1.083547149897158E-2</v>
      </c>
      <c r="Q370" s="44">
        <v>1.083547149897158E-2</v>
      </c>
      <c r="R370" s="45" t="s">
        <v>89</v>
      </c>
      <c r="S370" s="39">
        <v>56271062967</v>
      </c>
      <c r="T370" s="39">
        <v>0</v>
      </c>
      <c r="U370" s="39">
        <v>0</v>
      </c>
    </row>
    <row r="371" spans="1:21" ht="76.5" x14ac:dyDescent="0.25">
      <c r="A371" s="33">
        <v>52040020001</v>
      </c>
      <c r="B371" s="34" t="s">
        <v>328</v>
      </c>
      <c r="C371" s="91">
        <v>22</v>
      </c>
      <c r="D371" s="33">
        <v>1</v>
      </c>
      <c r="E371" s="35">
        <v>4</v>
      </c>
      <c r="F371" s="36" t="s">
        <v>823</v>
      </c>
      <c r="G371" s="36" t="s">
        <v>824</v>
      </c>
      <c r="H371" s="37" t="s">
        <v>62</v>
      </c>
      <c r="I371" s="38" t="s">
        <v>63</v>
      </c>
      <c r="J371" s="39">
        <v>0</v>
      </c>
      <c r="K371" s="39">
        <v>0</v>
      </c>
      <c r="L371" s="39">
        <v>10658</v>
      </c>
      <c r="M371" s="40">
        <v>10658</v>
      </c>
      <c r="N371" s="41">
        <v>1</v>
      </c>
      <c r="O371" s="42">
        <v>1</v>
      </c>
      <c r="P371" s="43">
        <v>1.2141290621569198E-2</v>
      </c>
      <c r="Q371" s="44">
        <v>1.2141290621569198E-2</v>
      </c>
      <c r="R371" s="45" t="s">
        <v>89</v>
      </c>
      <c r="S371" s="39">
        <v>4394539843</v>
      </c>
      <c r="T371" s="39">
        <v>0</v>
      </c>
      <c r="U371" s="39">
        <v>0</v>
      </c>
    </row>
    <row r="372" spans="1:21" ht="114.75" x14ac:dyDescent="0.25">
      <c r="A372" s="33">
        <v>52040020002</v>
      </c>
      <c r="B372" s="34" t="s">
        <v>328</v>
      </c>
      <c r="C372" s="91">
        <v>22</v>
      </c>
      <c r="D372" s="33">
        <v>1</v>
      </c>
      <c r="E372" s="35">
        <v>4</v>
      </c>
      <c r="F372" s="36" t="s">
        <v>825</v>
      </c>
      <c r="G372" s="36" t="s">
        <v>826</v>
      </c>
      <c r="H372" s="37" t="s">
        <v>62</v>
      </c>
      <c r="I372" s="38" t="s">
        <v>63</v>
      </c>
      <c r="J372" s="39">
        <v>2000</v>
      </c>
      <c r="K372" s="39">
        <v>2339</v>
      </c>
      <c r="L372" s="39">
        <v>2992</v>
      </c>
      <c r="M372" s="40">
        <v>0</v>
      </c>
      <c r="N372" s="41">
        <v>-3.581929555895865</v>
      </c>
      <c r="O372" s="42">
        <v>0</v>
      </c>
      <c r="P372" s="43">
        <v>6.5376180269987984E-3</v>
      </c>
      <c r="Q372" s="44">
        <v>0</v>
      </c>
      <c r="R372" s="45" t="s">
        <v>89</v>
      </c>
      <c r="S372" s="39">
        <v>10533100678</v>
      </c>
      <c r="T372" s="39">
        <v>0</v>
      </c>
      <c r="U372" s="39">
        <v>0</v>
      </c>
    </row>
    <row r="373" spans="1:21" ht="38.25" x14ac:dyDescent="0.25">
      <c r="A373" s="33">
        <v>52040020003</v>
      </c>
      <c r="B373" s="34" t="s">
        <v>328</v>
      </c>
      <c r="C373" s="91">
        <v>22</v>
      </c>
      <c r="D373" s="33">
        <v>1</v>
      </c>
      <c r="E373" s="35">
        <v>4</v>
      </c>
      <c r="F373" s="36" t="s">
        <v>827</v>
      </c>
      <c r="G373" s="36" t="s">
        <v>828</v>
      </c>
      <c r="H373" s="37" t="s">
        <v>62</v>
      </c>
      <c r="I373" s="38" t="s">
        <v>75</v>
      </c>
      <c r="J373" s="47">
        <v>0</v>
      </c>
      <c r="K373" s="47">
        <v>0</v>
      </c>
      <c r="L373" s="40">
        <v>0</v>
      </c>
      <c r="M373" s="40">
        <v>0</v>
      </c>
      <c r="N373" s="41">
        <v>0</v>
      </c>
      <c r="O373" s="42" t="s">
        <v>1528</v>
      </c>
      <c r="P373" s="43">
        <v>0</v>
      </c>
      <c r="Q373" s="44">
        <v>0</v>
      </c>
      <c r="R373" s="45" t="s">
        <v>89</v>
      </c>
      <c r="S373" s="39">
        <v>0</v>
      </c>
      <c r="T373" s="39">
        <v>0</v>
      </c>
      <c r="U373" s="39">
        <v>0</v>
      </c>
    </row>
    <row r="374" spans="1:21" ht="127.5" x14ac:dyDescent="0.25">
      <c r="A374" s="33">
        <v>52040030001</v>
      </c>
      <c r="B374" s="34" t="s">
        <v>328</v>
      </c>
      <c r="C374" s="91">
        <v>22</v>
      </c>
      <c r="D374" s="33">
        <v>1</v>
      </c>
      <c r="E374" s="35">
        <v>4</v>
      </c>
      <c r="F374" s="36" t="s">
        <v>829</v>
      </c>
      <c r="G374" s="36" t="s">
        <v>830</v>
      </c>
      <c r="H374" s="37" t="s">
        <v>62</v>
      </c>
      <c r="I374" s="38" t="s">
        <v>63</v>
      </c>
      <c r="J374" s="39">
        <v>630</v>
      </c>
      <c r="K374" s="39">
        <v>691</v>
      </c>
      <c r="L374" s="54">
        <v>741</v>
      </c>
      <c r="M374" s="39">
        <v>706</v>
      </c>
      <c r="N374" s="41">
        <v>0.3</v>
      </c>
      <c r="O374" s="42">
        <v>0.3</v>
      </c>
      <c r="P374" s="43">
        <v>7.9992877744832717E-3</v>
      </c>
      <c r="Q374" s="44">
        <v>2.3997863323449815E-3</v>
      </c>
      <c r="R374" s="45" t="s">
        <v>89</v>
      </c>
      <c r="S374" s="39">
        <v>665115740</v>
      </c>
      <c r="T374" s="39">
        <v>0</v>
      </c>
      <c r="U374" s="39">
        <v>0</v>
      </c>
    </row>
    <row r="375" spans="1:21" ht="76.5" x14ac:dyDescent="0.25">
      <c r="A375" s="33">
        <v>52040030002</v>
      </c>
      <c r="B375" s="34" t="s">
        <v>328</v>
      </c>
      <c r="C375" s="91">
        <v>22</v>
      </c>
      <c r="D375" s="33">
        <v>1</v>
      </c>
      <c r="E375" s="35">
        <v>4</v>
      </c>
      <c r="F375" s="36" t="s">
        <v>831</v>
      </c>
      <c r="G375" s="36" t="s">
        <v>832</v>
      </c>
      <c r="H375" s="37" t="s">
        <v>82</v>
      </c>
      <c r="I375" s="38" t="s">
        <v>63</v>
      </c>
      <c r="J375" s="39">
        <v>46</v>
      </c>
      <c r="K375" s="39">
        <v>32</v>
      </c>
      <c r="L375" s="39">
        <v>60</v>
      </c>
      <c r="M375" s="39">
        <v>60</v>
      </c>
      <c r="N375" s="41">
        <v>1</v>
      </c>
      <c r="O375" s="42">
        <v>1</v>
      </c>
      <c r="P375" s="43">
        <v>6.0069975002096428E-3</v>
      </c>
      <c r="Q375" s="44">
        <v>6.0069975002096428E-3</v>
      </c>
      <c r="R375" s="45" t="s">
        <v>89</v>
      </c>
      <c r="S375" s="39">
        <v>243263375</v>
      </c>
      <c r="T375" s="39">
        <v>0</v>
      </c>
      <c r="U375" s="39">
        <v>0</v>
      </c>
    </row>
    <row r="376" spans="1:21" ht="76.5" customHeight="1" x14ac:dyDescent="0.25">
      <c r="A376" s="33">
        <v>52040030003</v>
      </c>
      <c r="B376" s="34" t="s">
        <v>328</v>
      </c>
      <c r="C376" s="91">
        <v>22</v>
      </c>
      <c r="D376" s="33">
        <v>1</v>
      </c>
      <c r="E376" s="34">
        <v>4</v>
      </c>
      <c r="F376" s="36" t="s">
        <v>833</v>
      </c>
      <c r="G376" s="36" t="s">
        <v>834</v>
      </c>
      <c r="H376" s="37" t="s">
        <v>82</v>
      </c>
      <c r="I376" s="38" t="s">
        <v>63</v>
      </c>
      <c r="J376" s="47">
        <v>27</v>
      </c>
      <c r="K376" s="47">
        <v>0</v>
      </c>
      <c r="L376" s="39">
        <v>46</v>
      </c>
      <c r="M376" s="40">
        <v>45</v>
      </c>
      <c r="N376" s="41">
        <v>0.97826086956521741</v>
      </c>
      <c r="O376" s="42">
        <v>0.97826086956521741</v>
      </c>
      <c r="P376" s="43">
        <v>4.7059367058990805E-3</v>
      </c>
      <c r="Q376" s="44">
        <v>4.6036337340317089E-3</v>
      </c>
      <c r="R376" s="45" t="s">
        <v>89</v>
      </c>
      <c r="S376" s="39">
        <v>722393304</v>
      </c>
      <c r="T376" s="39">
        <v>0</v>
      </c>
      <c r="U376" s="39">
        <v>0</v>
      </c>
    </row>
    <row r="377" spans="1:21" ht="76.5" x14ac:dyDescent="0.25">
      <c r="A377" s="33">
        <v>52040040001</v>
      </c>
      <c r="B377" s="34" t="s">
        <v>328</v>
      </c>
      <c r="C377" s="91">
        <v>33</v>
      </c>
      <c r="D377" s="33">
        <v>5</v>
      </c>
      <c r="E377" s="34">
        <v>4</v>
      </c>
      <c r="F377" s="36" t="s">
        <v>835</v>
      </c>
      <c r="G377" s="36" t="s">
        <v>836</v>
      </c>
      <c r="H377" s="37" t="s">
        <v>62</v>
      </c>
      <c r="I377" s="38" t="s">
        <v>63</v>
      </c>
      <c r="J377" s="39">
        <v>0</v>
      </c>
      <c r="K377" s="39">
        <v>0</v>
      </c>
      <c r="L377" s="39">
        <v>142</v>
      </c>
      <c r="M377" s="40">
        <v>73</v>
      </c>
      <c r="N377" s="41">
        <v>0.5140845070422535</v>
      </c>
      <c r="O377" s="42">
        <v>0.5140845070422535</v>
      </c>
      <c r="P377" s="43">
        <v>3.6410292610278348E-3</v>
      </c>
      <c r="Q377" s="44">
        <v>1.871796732781915E-3</v>
      </c>
      <c r="R377" s="45" t="s">
        <v>67</v>
      </c>
      <c r="S377" s="39">
        <v>612733082</v>
      </c>
      <c r="T377" s="39">
        <v>0</v>
      </c>
      <c r="U377" s="39">
        <v>0</v>
      </c>
    </row>
    <row r="378" spans="1:21" ht="63.75" x14ac:dyDescent="0.25">
      <c r="A378" s="33">
        <v>52040040002</v>
      </c>
      <c r="B378" s="34" t="s">
        <v>328</v>
      </c>
      <c r="C378" s="91">
        <v>33</v>
      </c>
      <c r="D378" s="33">
        <v>5</v>
      </c>
      <c r="E378" s="34">
        <v>4</v>
      </c>
      <c r="F378" s="36" t="s">
        <v>837</v>
      </c>
      <c r="G378" s="36" t="s">
        <v>838</v>
      </c>
      <c r="H378" s="37" t="s">
        <v>82</v>
      </c>
      <c r="I378" s="38" t="s">
        <v>63</v>
      </c>
      <c r="J378" s="50">
        <v>61</v>
      </c>
      <c r="K378" s="50">
        <v>61</v>
      </c>
      <c r="L378" s="39">
        <v>64</v>
      </c>
      <c r="M378" s="39">
        <v>55</v>
      </c>
      <c r="N378" s="41">
        <v>0.859375</v>
      </c>
      <c r="O378" s="42">
        <v>0.859375</v>
      </c>
      <c r="P378" s="43">
        <v>7.8056848037419465E-3</v>
      </c>
      <c r="Q378" s="44">
        <v>6.7080103782157351E-3</v>
      </c>
      <c r="R378" s="45" t="s">
        <v>67</v>
      </c>
      <c r="S378" s="39">
        <v>4516477289</v>
      </c>
      <c r="T378" s="39">
        <v>0</v>
      </c>
      <c r="U378" s="39">
        <v>0</v>
      </c>
    </row>
    <row r="379" spans="1:21" ht="89.25" x14ac:dyDescent="0.25">
      <c r="A379" s="33">
        <v>52040040003</v>
      </c>
      <c r="B379" s="34" t="s">
        <v>328</v>
      </c>
      <c r="C379" s="91">
        <v>22</v>
      </c>
      <c r="D379" s="55">
        <v>1</v>
      </c>
      <c r="E379" s="34">
        <v>4</v>
      </c>
      <c r="F379" s="36" t="s">
        <v>839</v>
      </c>
      <c r="G379" s="36" t="s">
        <v>840</v>
      </c>
      <c r="H379" s="37" t="s">
        <v>82</v>
      </c>
      <c r="I379" s="38" t="s">
        <v>63</v>
      </c>
      <c r="J379" s="39">
        <v>91</v>
      </c>
      <c r="K379" s="39">
        <v>0</v>
      </c>
      <c r="L379" s="39">
        <v>45</v>
      </c>
      <c r="M379" s="40">
        <v>0</v>
      </c>
      <c r="N379" s="41">
        <v>0</v>
      </c>
      <c r="O379" s="42">
        <v>0</v>
      </c>
      <c r="P379" s="43">
        <v>3.6905118480015098E-3</v>
      </c>
      <c r="Q379" s="44">
        <v>0</v>
      </c>
      <c r="R379" s="45" t="s">
        <v>89</v>
      </c>
      <c r="S379" s="39">
        <v>0</v>
      </c>
      <c r="T379" s="39">
        <v>0</v>
      </c>
      <c r="U379" s="39">
        <v>0</v>
      </c>
    </row>
    <row r="380" spans="1:21" ht="51" customHeight="1" x14ac:dyDescent="0.25">
      <c r="A380" s="33">
        <v>52040040004</v>
      </c>
      <c r="B380" s="34" t="s">
        <v>328</v>
      </c>
      <c r="C380" s="91">
        <v>22</v>
      </c>
      <c r="D380" s="33">
        <v>5</v>
      </c>
      <c r="E380" s="35">
        <v>4</v>
      </c>
      <c r="F380" s="36" t="s">
        <v>841</v>
      </c>
      <c r="G380" s="36" t="s">
        <v>842</v>
      </c>
      <c r="H380" s="37" t="s">
        <v>82</v>
      </c>
      <c r="I380" s="38" t="s">
        <v>63</v>
      </c>
      <c r="J380" s="47">
        <v>7</v>
      </c>
      <c r="K380" s="47">
        <v>0</v>
      </c>
      <c r="L380" s="47">
        <v>6</v>
      </c>
      <c r="M380" s="40">
        <v>9</v>
      </c>
      <c r="N380" s="41">
        <v>1.5</v>
      </c>
      <c r="O380" s="42">
        <v>1</v>
      </c>
      <c r="P380" s="43">
        <v>4.1919096238207066E-3</v>
      </c>
      <c r="Q380" s="44">
        <v>4.1919096238207066E-3</v>
      </c>
      <c r="R380" s="45" t="s">
        <v>89</v>
      </c>
      <c r="S380" s="39">
        <v>360000000</v>
      </c>
      <c r="T380" s="39">
        <v>0</v>
      </c>
      <c r="U380" s="39">
        <v>0</v>
      </c>
    </row>
    <row r="381" spans="1:21" ht="63.75" x14ac:dyDescent="0.25">
      <c r="A381" s="33">
        <v>52040050001</v>
      </c>
      <c r="B381" s="34" t="s">
        <v>328</v>
      </c>
      <c r="C381" s="91">
        <v>22</v>
      </c>
      <c r="D381" s="33">
        <v>1</v>
      </c>
      <c r="E381" s="35">
        <v>4</v>
      </c>
      <c r="F381" s="36" t="s">
        <v>843</v>
      </c>
      <c r="G381" s="36" t="s">
        <v>844</v>
      </c>
      <c r="H381" s="37" t="s">
        <v>82</v>
      </c>
      <c r="I381" s="38" t="s">
        <v>63</v>
      </c>
      <c r="J381" s="47">
        <v>91</v>
      </c>
      <c r="K381" s="47">
        <v>91</v>
      </c>
      <c r="L381" s="47">
        <v>92</v>
      </c>
      <c r="M381" s="47">
        <v>92</v>
      </c>
      <c r="N381" s="41">
        <v>1</v>
      </c>
      <c r="O381" s="42">
        <v>1</v>
      </c>
      <c r="P381" s="43">
        <v>2.5100521633582996E-3</v>
      </c>
      <c r="Q381" s="44">
        <v>2.5100521633582996E-3</v>
      </c>
      <c r="R381" s="45" t="s">
        <v>89</v>
      </c>
      <c r="S381" s="39">
        <v>697999832</v>
      </c>
      <c r="T381" s="39">
        <v>0</v>
      </c>
      <c r="U381" s="39">
        <v>0</v>
      </c>
    </row>
    <row r="382" spans="1:21" ht="89.25" x14ac:dyDescent="0.25">
      <c r="A382" s="33">
        <v>52040050002</v>
      </c>
      <c r="B382" s="34" t="s">
        <v>328</v>
      </c>
      <c r="C382" s="91">
        <v>22</v>
      </c>
      <c r="D382" s="33">
        <v>1</v>
      </c>
      <c r="E382" s="35">
        <v>4</v>
      </c>
      <c r="F382" s="36" t="s">
        <v>845</v>
      </c>
      <c r="G382" s="36" t="s">
        <v>846</v>
      </c>
      <c r="H382" s="37" t="s">
        <v>82</v>
      </c>
      <c r="I382" s="38" t="s">
        <v>63</v>
      </c>
      <c r="J382" s="47">
        <v>40</v>
      </c>
      <c r="K382" s="47">
        <v>50</v>
      </c>
      <c r="L382" s="47">
        <v>45</v>
      </c>
      <c r="M382" s="39">
        <v>45</v>
      </c>
      <c r="N382" s="41">
        <v>1</v>
      </c>
      <c r="O382" s="42">
        <v>1</v>
      </c>
      <c r="P382" s="43">
        <v>1.9342990304615354E-3</v>
      </c>
      <c r="Q382" s="44">
        <v>1.9342990304615354E-3</v>
      </c>
      <c r="R382" s="45" t="s">
        <v>89</v>
      </c>
      <c r="S382" s="39">
        <v>294886080</v>
      </c>
      <c r="T382" s="39">
        <v>0</v>
      </c>
      <c r="U382" s="39">
        <v>0</v>
      </c>
    </row>
    <row r="383" spans="1:21" ht="63.75" x14ac:dyDescent="0.25">
      <c r="A383" s="33">
        <v>52040050003</v>
      </c>
      <c r="B383" s="34" t="s">
        <v>328</v>
      </c>
      <c r="C383" s="91">
        <v>22</v>
      </c>
      <c r="D383" s="33">
        <v>1</v>
      </c>
      <c r="E383" s="35">
        <v>4</v>
      </c>
      <c r="F383" s="36" t="s">
        <v>847</v>
      </c>
      <c r="G383" s="36" t="s">
        <v>848</v>
      </c>
      <c r="H383" s="37" t="s">
        <v>82</v>
      </c>
      <c r="I383" s="38" t="s">
        <v>75</v>
      </c>
      <c r="J383" s="47">
        <v>19</v>
      </c>
      <c r="K383" s="47">
        <v>0</v>
      </c>
      <c r="L383" s="39">
        <v>25</v>
      </c>
      <c r="M383" s="40">
        <v>24.56529243963152</v>
      </c>
      <c r="N383" s="41">
        <v>0.98261169758526079</v>
      </c>
      <c r="O383" s="42">
        <v>0.98261169758526079</v>
      </c>
      <c r="P383" s="43">
        <v>3.5917362269133756E-3</v>
      </c>
      <c r="Q383" s="44">
        <v>3.5292820312058312E-3</v>
      </c>
      <c r="R383" s="45" t="s">
        <v>89</v>
      </c>
      <c r="S383" s="39">
        <v>552849394</v>
      </c>
      <c r="T383" s="39">
        <v>0</v>
      </c>
      <c r="U383" s="39">
        <v>0</v>
      </c>
    </row>
    <row r="384" spans="1:21" ht="76.5" x14ac:dyDescent="0.25">
      <c r="A384" s="33">
        <v>52040050004</v>
      </c>
      <c r="B384" s="34" t="s">
        <v>328</v>
      </c>
      <c r="C384" s="91">
        <v>22</v>
      </c>
      <c r="D384" s="33">
        <v>1</v>
      </c>
      <c r="E384" s="35">
        <v>4</v>
      </c>
      <c r="F384" s="36" t="s">
        <v>849</v>
      </c>
      <c r="G384" s="36" t="s">
        <v>850</v>
      </c>
      <c r="H384" s="37" t="s">
        <v>82</v>
      </c>
      <c r="I384" s="38" t="s">
        <v>63</v>
      </c>
      <c r="J384" s="47">
        <v>45</v>
      </c>
      <c r="K384" s="47">
        <v>20</v>
      </c>
      <c r="L384" s="58">
        <v>50</v>
      </c>
      <c r="M384" s="40">
        <v>50</v>
      </c>
      <c r="N384" s="41">
        <v>1</v>
      </c>
      <c r="O384" s="42">
        <v>1</v>
      </c>
      <c r="P384" s="43">
        <v>2.1243498376239565E-3</v>
      </c>
      <c r="Q384" s="44">
        <v>2.1243498376239565E-3</v>
      </c>
      <c r="R384" s="45" t="s">
        <v>89</v>
      </c>
      <c r="S384" s="39">
        <v>780000000</v>
      </c>
      <c r="T384" s="39">
        <v>0</v>
      </c>
      <c r="U384" s="39">
        <v>0</v>
      </c>
    </row>
    <row r="385" spans="1:21" ht="63.75" x14ac:dyDescent="0.25">
      <c r="A385" s="33">
        <v>52040050005</v>
      </c>
      <c r="B385" s="34" t="s">
        <v>328</v>
      </c>
      <c r="C385" s="91">
        <v>22</v>
      </c>
      <c r="D385" s="33">
        <v>1</v>
      </c>
      <c r="E385" s="35">
        <v>4</v>
      </c>
      <c r="F385" s="36" t="s">
        <v>851</v>
      </c>
      <c r="G385" s="36" t="s">
        <v>852</v>
      </c>
      <c r="H385" s="37" t="s">
        <v>82</v>
      </c>
      <c r="I385" s="38" t="s">
        <v>63</v>
      </c>
      <c r="J385" s="39">
        <v>91</v>
      </c>
      <c r="K385" s="39">
        <v>0</v>
      </c>
      <c r="L385" s="39">
        <v>92</v>
      </c>
      <c r="M385" s="40">
        <v>0</v>
      </c>
      <c r="N385" s="41">
        <v>0</v>
      </c>
      <c r="O385" s="42">
        <v>0</v>
      </c>
      <c r="P385" s="43">
        <v>6.8558308363709077E-3</v>
      </c>
      <c r="Q385" s="44">
        <v>0</v>
      </c>
      <c r="R385" s="45" t="s">
        <v>89</v>
      </c>
      <c r="S385" s="39">
        <v>0</v>
      </c>
      <c r="T385" s="39">
        <v>0</v>
      </c>
      <c r="U385" s="39">
        <v>0</v>
      </c>
    </row>
    <row r="386" spans="1:21" ht="51" x14ac:dyDescent="0.25">
      <c r="A386" s="33">
        <v>52040050006</v>
      </c>
      <c r="B386" s="34" t="s">
        <v>328</v>
      </c>
      <c r="C386" s="91">
        <v>22</v>
      </c>
      <c r="D386" s="33">
        <v>1</v>
      </c>
      <c r="E386" s="35">
        <v>4</v>
      </c>
      <c r="F386" s="36" t="s">
        <v>853</v>
      </c>
      <c r="G386" s="36" t="s">
        <v>854</v>
      </c>
      <c r="H386" s="37" t="s">
        <v>62</v>
      </c>
      <c r="I386" s="38" t="s">
        <v>75</v>
      </c>
      <c r="J386" s="39">
        <v>50</v>
      </c>
      <c r="K386" s="39">
        <v>0</v>
      </c>
      <c r="L386" s="39">
        <v>70</v>
      </c>
      <c r="M386" s="40">
        <v>0</v>
      </c>
      <c r="N386" s="41">
        <v>0</v>
      </c>
      <c r="O386" s="42">
        <v>0</v>
      </c>
      <c r="P386" s="43">
        <v>1.6527699369439219E-3</v>
      </c>
      <c r="Q386" s="44">
        <v>0</v>
      </c>
      <c r="R386" s="45" t="s">
        <v>89</v>
      </c>
      <c r="S386" s="39">
        <v>0</v>
      </c>
      <c r="T386" s="39">
        <v>0</v>
      </c>
      <c r="U386" s="39">
        <v>0</v>
      </c>
    </row>
    <row r="387" spans="1:21" ht="63.75" x14ac:dyDescent="0.25">
      <c r="A387" s="33">
        <v>52040050007</v>
      </c>
      <c r="B387" s="34" t="s">
        <v>328</v>
      </c>
      <c r="C387" s="91">
        <v>22</v>
      </c>
      <c r="D387" s="33">
        <v>1</v>
      </c>
      <c r="E387" s="35">
        <v>4</v>
      </c>
      <c r="F387" s="36" t="s">
        <v>855</v>
      </c>
      <c r="G387" s="36" t="s">
        <v>856</v>
      </c>
      <c r="H387" s="37" t="s">
        <v>62</v>
      </c>
      <c r="I387" s="38" t="s">
        <v>75</v>
      </c>
      <c r="J387" s="39">
        <v>0</v>
      </c>
      <c r="K387" s="39">
        <v>0</v>
      </c>
      <c r="L387" s="39">
        <v>0</v>
      </c>
      <c r="M387" s="40">
        <v>0</v>
      </c>
      <c r="N387" s="41">
        <v>0</v>
      </c>
      <c r="O387" s="42" t="s">
        <v>1528</v>
      </c>
      <c r="P387" s="43">
        <v>0</v>
      </c>
      <c r="Q387" s="44">
        <v>0</v>
      </c>
      <c r="R387" s="45" t="s">
        <v>89</v>
      </c>
      <c r="S387" s="39">
        <v>0</v>
      </c>
      <c r="T387" s="39">
        <v>0</v>
      </c>
      <c r="U387" s="39">
        <v>0</v>
      </c>
    </row>
    <row r="388" spans="1:21" ht="63.75" x14ac:dyDescent="0.25">
      <c r="A388" s="33">
        <v>52050010001</v>
      </c>
      <c r="B388" s="34" t="s">
        <v>328</v>
      </c>
      <c r="C388" s="91">
        <v>33</v>
      </c>
      <c r="D388" s="33">
        <v>5</v>
      </c>
      <c r="E388" s="35">
        <v>11</v>
      </c>
      <c r="F388" s="36" t="s">
        <v>857</v>
      </c>
      <c r="G388" s="36" t="s">
        <v>858</v>
      </c>
      <c r="H388" s="37" t="s">
        <v>82</v>
      </c>
      <c r="I388" s="38" t="s">
        <v>63</v>
      </c>
      <c r="J388" s="39">
        <v>6</v>
      </c>
      <c r="K388" s="39">
        <v>0</v>
      </c>
      <c r="L388" s="39">
        <v>7</v>
      </c>
      <c r="M388" s="40">
        <v>7</v>
      </c>
      <c r="N388" s="41">
        <v>1</v>
      </c>
      <c r="O388" s="42">
        <v>1</v>
      </c>
      <c r="P388" s="43">
        <v>2.7312112387827335E-3</v>
      </c>
      <c r="Q388" s="44">
        <v>2.7312112387827335E-3</v>
      </c>
      <c r="R388" s="45" t="s">
        <v>67</v>
      </c>
      <c r="S388" s="39">
        <v>339388738</v>
      </c>
      <c r="T388" s="39">
        <v>0</v>
      </c>
      <c r="U388" s="39">
        <v>0</v>
      </c>
    </row>
    <row r="389" spans="1:21" ht="51" x14ac:dyDescent="0.25">
      <c r="A389" s="33">
        <v>52050010002</v>
      </c>
      <c r="B389" s="34" t="s">
        <v>328</v>
      </c>
      <c r="C389" s="91">
        <v>33</v>
      </c>
      <c r="D389" s="33">
        <v>5</v>
      </c>
      <c r="E389" s="35">
        <v>11</v>
      </c>
      <c r="F389" s="36" t="s">
        <v>859</v>
      </c>
      <c r="G389" s="36" t="s">
        <v>860</v>
      </c>
      <c r="H389" s="37" t="s">
        <v>82</v>
      </c>
      <c r="I389" s="38" t="s">
        <v>63</v>
      </c>
      <c r="J389" s="47">
        <v>6</v>
      </c>
      <c r="K389" s="47">
        <v>4</v>
      </c>
      <c r="L389" s="39">
        <v>8</v>
      </c>
      <c r="M389" s="39">
        <v>6</v>
      </c>
      <c r="N389" s="41">
        <v>0.75</v>
      </c>
      <c r="O389" s="42">
        <v>0.75</v>
      </c>
      <c r="P389" s="43">
        <v>8.2579397536423557E-3</v>
      </c>
      <c r="Q389" s="44">
        <v>6.1934548152317668E-3</v>
      </c>
      <c r="R389" s="45" t="s">
        <v>67</v>
      </c>
      <c r="S389" s="39">
        <v>3284860401</v>
      </c>
      <c r="T389" s="39">
        <v>0</v>
      </c>
      <c r="U389" s="39">
        <v>0</v>
      </c>
    </row>
    <row r="390" spans="1:21" ht="51" x14ac:dyDescent="0.25">
      <c r="A390" s="33">
        <v>52050010003</v>
      </c>
      <c r="B390" s="34" t="s">
        <v>328</v>
      </c>
      <c r="C390" s="91">
        <v>33</v>
      </c>
      <c r="D390" s="33">
        <v>5</v>
      </c>
      <c r="E390" s="35">
        <v>11</v>
      </c>
      <c r="F390" s="36" t="s">
        <v>861</v>
      </c>
      <c r="G390" s="36" t="s">
        <v>862</v>
      </c>
      <c r="H390" s="37" t="s">
        <v>82</v>
      </c>
      <c r="I390" s="38" t="s">
        <v>63</v>
      </c>
      <c r="J390" s="47">
        <v>3</v>
      </c>
      <c r="K390" s="47">
        <v>0</v>
      </c>
      <c r="L390" s="47">
        <v>18</v>
      </c>
      <c r="M390" s="40">
        <v>16</v>
      </c>
      <c r="N390" s="41">
        <v>0.88888888888888884</v>
      </c>
      <c r="O390" s="42">
        <v>0.88888888888888884</v>
      </c>
      <c r="P390" s="43">
        <v>2.228840724083722E-3</v>
      </c>
      <c r="Q390" s="44">
        <v>1.9811917547410862E-3</v>
      </c>
      <c r="R390" s="45" t="s">
        <v>67</v>
      </c>
      <c r="S390" s="39">
        <v>1193094247</v>
      </c>
      <c r="T390" s="39">
        <v>73451920</v>
      </c>
      <c r="U390" s="39">
        <v>0</v>
      </c>
    </row>
    <row r="391" spans="1:21" ht="51" x14ac:dyDescent="0.25">
      <c r="A391" s="33">
        <v>52050010004</v>
      </c>
      <c r="B391" s="34" t="s">
        <v>328</v>
      </c>
      <c r="C391" s="91">
        <v>33</v>
      </c>
      <c r="D391" s="33">
        <v>5</v>
      </c>
      <c r="E391" s="35">
        <v>11</v>
      </c>
      <c r="F391" s="36" t="s">
        <v>863</v>
      </c>
      <c r="G391" s="36" t="s">
        <v>864</v>
      </c>
      <c r="H391" s="37" t="s">
        <v>82</v>
      </c>
      <c r="I391" s="38" t="s">
        <v>63</v>
      </c>
      <c r="J391" s="39">
        <v>1</v>
      </c>
      <c r="K391" s="39">
        <v>0</v>
      </c>
      <c r="L391" s="39">
        <v>1</v>
      </c>
      <c r="M391" s="40">
        <v>1</v>
      </c>
      <c r="N391" s="41">
        <v>1</v>
      </c>
      <c r="O391" s="42">
        <v>1</v>
      </c>
      <c r="P391" s="43">
        <v>3.3364061278353435E-3</v>
      </c>
      <c r="Q391" s="44">
        <v>3.3364061278353435E-3</v>
      </c>
      <c r="R391" s="45" t="s">
        <v>67</v>
      </c>
      <c r="S391" s="39">
        <v>414580710</v>
      </c>
      <c r="T391" s="39">
        <v>53138966</v>
      </c>
      <c r="U391" s="39" t="s">
        <v>1797</v>
      </c>
    </row>
    <row r="392" spans="1:21" ht="76.5" x14ac:dyDescent="0.25">
      <c r="A392" s="33">
        <v>52050010005</v>
      </c>
      <c r="B392" s="34" t="s">
        <v>328</v>
      </c>
      <c r="C392" s="91">
        <v>33</v>
      </c>
      <c r="D392" s="33">
        <v>5</v>
      </c>
      <c r="E392" s="35">
        <v>11</v>
      </c>
      <c r="F392" s="36" t="s">
        <v>865</v>
      </c>
      <c r="G392" s="36" t="s">
        <v>866</v>
      </c>
      <c r="H392" s="37" t="s">
        <v>82</v>
      </c>
      <c r="I392" s="38" t="s">
        <v>63</v>
      </c>
      <c r="J392" s="59">
        <v>72</v>
      </c>
      <c r="K392" s="59">
        <v>72</v>
      </c>
      <c r="L392" s="39">
        <v>72</v>
      </c>
      <c r="M392" s="39">
        <v>72</v>
      </c>
      <c r="N392" s="41">
        <v>1</v>
      </c>
      <c r="O392" s="42">
        <v>1</v>
      </c>
      <c r="P392" s="43">
        <v>2.0509382351227338E-3</v>
      </c>
      <c r="Q392" s="44">
        <v>2.0509382351227338E-3</v>
      </c>
      <c r="R392" s="45" t="s">
        <v>67</v>
      </c>
      <c r="S392" s="39">
        <v>470019081</v>
      </c>
      <c r="T392" s="39">
        <v>0</v>
      </c>
      <c r="U392" s="39">
        <v>0</v>
      </c>
    </row>
    <row r="393" spans="1:21" ht="51" x14ac:dyDescent="0.25">
      <c r="A393" s="33">
        <v>52050010006</v>
      </c>
      <c r="B393" s="34" t="s">
        <v>328</v>
      </c>
      <c r="C393" s="91">
        <v>33</v>
      </c>
      <c r="D393" s="33">
        <v>5</v>
      </c>
      <c r="E393" s="35">
        <v>11</v>
      </c>
      <c r="F393" s="36" t="s">
        <v>867</v>
      </c>
      <c r="G393" s="36" t="s">
        <v>868</v>
      </c>
      <c r="H393" s="37" t="s">
        <v>82</v>
      </c>
      <c r="I393" s="38" t="s">
        <v>63</v>
      </c>
      <c r="J393" s="39">
        <v>1</v>
      </c>
      <c r="K393" s="39">
        <v>1</v>
      </c>
      <c r="L393" s="39">
        <v>1</v>
      </c>
      <c r="M393" s="39">
        <v>1</v>
      </c>
      <c r="N393" s="41">
        <v>1</v>
      </c>
      <c r="O393" s="42">
        <v>1</v>
      </c>
      <c r="P393" s="43">
        <v>2.2657269282169178E-3</v>
      </c>
      <c r="Q393" s="44">
        <v>2.2657269282169178E-3</v>
      </c>
      <c r="R393" s="45" t="s">
        <v>67</v>
      </c>
      <c r="S393" s="39">
        <v>129017566</v>
      </c>
      <c r="T393" s="39">
        <v>0</v>
      </c>
      <c r="U393" s="39">
        <v>0</v>
      </c>
    </row>
    <row r="394" spans="1:21" ht="76.5" x14ac:dyDescent="0.25">
      <c r="A394" s="33">
        <v>52050010007</v>
      </c>
      <c r="B394" s="34" t="s">
        <v>328</v>
      </c>
      <c r="C394" s="91">
        <v>33</v>
      </c>
      <c r="D394" s="33">
        <v>5</v>
      </c>
      <c r="E394" s="35">
        <v>11</v>
      </c>
      <c r="F394" s="36" t="s">
        <v>869</v>
      </c>
      <c r="G394" s="36" t="s">
        <v>870</v>
      </c>
      <c r="H394" s="37" t="s">
        <v>82</v>
      </c>
      <c r="I394" s="38" t="s">
        <v>63</v>
      </c>
      <c r="J394" s="39">
        <v>3</v>
      </c>
      <c r="K394" s="39">
        <v>1</v>
      </c>
      <c r="L394" s="39">
        <v>3</v>
      </c>
      <c r="M394" s="39">
        <v>3</v>
      </c>
      <c r="N394" s="41">
        <v>1</v>
      </c>
      <c r="O394" s="42">
        <v>1</v>
      </c>
      <c r="P394" s="43">
        <v>4.4779198964529148E-3</v>
      </c>
      <c r="Q394" s="44">
        <v>4.4779198964529148E-3</v>
      </c>
      <c r="R394" s="45" t="s">
        <v>67</v>
      </c>
      <c r="S394" s="39">
        <v>589525146</v>
      </c>
      <c r="T394" s="39">
        <v>94326605</v>
      </c>
      <c r="U394" s="39" t="s">
        <v>1798</v>
      </c>
    </row>
    <row r="395" spans="1:21" ht="51" x14ac:dyDescent="0.25">
      <c r="A395" s="33">
        <v>52050010008</v>
      </c>
      <c r="B395" s="34" t="s">
        <v>328</v>
      </c>
      <c r="C395" s="91">
        <v>33</v>
      </c>
      <c r="D395" s="33">
        <v>5</v>
      </c>
      <c r="E395" s="35">
        <v>11</v>
      </c>
      <c r="F395" s="36" t="s">
        <v>871</v>
      </c>
      <c r="G395" s="36" t="s">
        <v>872</v>
      </c>
      <c r="H395" s="38" t="s">
        <v>62</v>
      </c>
      <c r="I395" s="38" t="s">
        <v>63</v>
      </c>
      <c r="J395" s="46">
        <v>0</v>
      </c>
      <c r="K395" s="46">
        <v>0</v>
      </c>
      <c r="L395" s="39">
        <v>0</v>
      </c>
      <c r="M395" s="40">
        <v>0</v>
      </c>
      <c r="N395" s="41">
        <v>0</v>
      </c>
      <c r="O395" s="42" t="s">
        <v>1528</v>
      </c>
      <c r="P395" s="43">
        <v>0</v>
      </c>
      <c r="Q395" s="44">
        <v>0</v>
      </c>
      <c r="R395" s="45" t="s">
        <v>108</v>
      </c>
      <c r="S395" s="39">
        <v>0</v>
      </c>
      <c r="T395" s="39">
        <v>0</v>
      </c>
      <c r="U395" s="39">
        <v>0</v>
      </c>
    </row>
    <row r="396" spans="1:21" ht="76.5" x14ac:dyDescent="0.25">
      <c r="A396" s="33">
        <v>52050010009</v>
      </c>
      <c r="B396" s="34" t="s">
        <v>328</v>
      </c>
      <c r="C396" s="91">
        <v>33</v>
      </c>
      <c r="D396" s="33">
        <v>6</v>
      </c>
      <c r="E396" s="35">
        <v>11</v>
      </c>
      <c r="F396" s="36" t="s">
        <v>873</v>
      </c>
      <c r="G396" s="36" t="s">
        <v>874</v>
      </c>
      <c r="H396" s="37" t="s">
        <v>82</v>
      </c>
      <c r="I396" s="38" t="s">
        <v>63</v>
      </c>
      <c r="J396" s="39">
        <v>38</v>
      </c>
      <c r="K396" s="39">
        <v>38</v>
      </c>
      <c r="L396" s="39">
        <v>38</v>
      </c>
      <c r="M396" s="40">
        <v>38</v>
      </c>
      <c r="N396" s="41">
        <v>1</v>
      </c>
      <c r="O396" s="42">
        <v>1</v>
      </c>
      <c r="P396" s="43">
        <v>7.2936756208152745E-3</v>
      </c>
      <c r="Q396" s="44">
        <v>7.2936756208152745E-3</v>
      </c>
      <c r="R396" s="45" t="s">
        <v>92</v>
      </c>
      <c r="S396" s="39">
        <v>1858512915</v>
      </c>
      <c r="T396" s="39">
        <v>0</v>
      </c>
      <c r="U396" s="39">
        <v>0</v>
      </c>
    </row>
    <row r="397" spans="1:21" ht="63.75" x14ac:dyDescent="0.25">
      <c r="A397" s="33">
        <v>52050010010</v>
      </c>
      <c r="B397" s="34" t="s">
        <v>328</v>
      </c>
      <c r="C397" s="91">
        <v>33</v>
      </c>
      <c r="D397" s="33">
        <v>5</v>
      </c>
      <c r="E397" s="35">
        <v>11</v>
      </c>
      <c r="F397" s="36" t="s">
        <v>875</v>
      </c>
      <c r="G397" s="36" t="s">
        <v>876</v>
      </c>
      <c r="H397" s="38" t="s">
        <v>62</v>
      </c>
      <c r="I397" s="38" t="s">
        <v>75</v>
      </c>
      <c r="J397" s="39">
        <v>56.5</v>
      </c>
      <c r="K397" s="39">
        <v>0</v>
      </c>
      <c r="L397" s="39">
        <v>0</v>
      </c>
      <c r="M397" s="40">
        <v>0</v>
      </c>
      <c r="N397" s="41">
        <v>0</v>
      </c>
      <c r="O397" s="42" t="s">
        <v>1528</v>
      </c>
      <c r="P397" s="43">
        <v>0</v>
      </c>
      <c r="Q397" s="44">
        <v>0</v>
      </c>
      <c r="R397" s="45" t="s">
        <v>108</v>
      </c>
      <c r="S397" s="39">
        <v>0</v>
      </c>
      <c r="T397" s="39">
        <v>0</v>
      </c>
      <c r="U397" s="39">
        <v>0</v>
      </c>
    </row>
    <row r="398" spans="1:21" ht="63.75" x14ac:dyDescent="0.25">
      <c r="A398" s="33">
        <v>52050020001</v>
      </c>
      <c r="B398" s="34" t="s">
        <v>328</v>
      </c>
      <c r="C398" s="91">
        <v>33</v>
      </c>
      <c r="D398" s="33">
        <v>5</v>
      </c>
      <c r="E398" s="35">
        <v>8</v>
      </c>
      <c r="F398" s="36" t="s">
        <v>877</v>
      </c>
      <c r="G398" s="36" t="s">
        <v>878</v>
      </c>
      <c r="H398" s="37" t="s">
        <v>62</v>
      </c>
      <c r="I398" s="38" t="s">
        <v>63</v>
      </c>
      <c r="J398" s="39">
        <v>20388</v>
      </c>
      <c r="K398" s="39">
        <v>26963</v>
      </c>
      <c r="L398" s="39">
        <v>35128</v>
      </c>
      <c r="M398" s="39">
        <v>34757</v>
      </c>
      <c r="N398" s="41">
        <v>0.95456215554194734</v>
      </c>
      <c r="O398" s="42">
        <v>0.95456215554194734</v>
      </c>
      <c r="P398" s="43">
        <v>2.7640006835555763E-3</v>
      </c>
      <c r="Q398" s="44">
        <v>2.6384104504142266E-3</v>
      </c>
      <c r="R398" s="45" t="s">
        <v>67</v>
      </c>
      <c r="S398" s="39">
        <v>3288431239</v>
      </c>
      <c r="T398" s="39">
        <v>299571749</v>
      </c>
      <c r="U398" s="39">
        <v>0</v>
      </c>
    </row>
    <row r="399" spans="1:21" ht="63.75" x14ac:dyDescent="0.25">
      <c r="A399" s="33">
        <v>52050020002</v>
      </c>
      <c r="B399" s="34" t="s">
        <v>328</v>
      </c>
      <c r="C399" s="91">
        <v>33</v>
      </c>
      <c r="D399" s="33">
        <v>5</v>
      </c>
      <c r="E399" s="35">
        <v>8</v>
      </c>
      <c r="F399" s="36" t="s">
        <v>879</v>
      </c>
      <c r="G399" s="36" t="s">
        <v>880</v>
      </c>
      <c r="H399" s="37" t="s">
        <v>82</v>
      </c>
      <c r="I399" s="38" t="s">
        <v>63</v>
      </c>
      <c r="J399" s="39">
        <v>38</v>
      </c>
      <c r="K399" s="39">
        <v>20</v>
      </c>
      <c r="L399" s="39">
        <v>83</v>
      </c>
      <c r="M399" s="40">
        <v>70</v>
      </c>
      <c r="N399" s="41">
        <v>0.84337349397590367</v>
      </c>
      <c r="O399" s="42">
        <v>0.84337349397590367</v>
      </c>
      <c r="P399" s="43">
        <v>3.0322758469622465E-3</v>
      </c>
      <c r="Q399" s="44">
        <v>2.5573410757512923E-3</v>
      </c>
      <c r="R399" s="45" t="s">
        <v>67</v>
      </c>
      <c r="S399" s="39">
        <v>4685859739</v>
      </c>
      <c r="T399" s="39">
        <v>32079755</v>
      </c>
      <c r="U399" s="39">
        <v>0</v>
      </c>
    </row>
    <row r="400" spans="1:21" ht="63.75" x14ac:dyDescent="0.25">
      <c r="A400" s="33">
        <v>52050020003</v>
      </c>
      <c r="B400" s="34" t="s">
        <v>328</v>
      </c>
      <c r="C400" s="91">
        <v>33</v>
      </c>
      <c r="D400" s="33">
        <v>5</v>
      </c>
      <c r="E400" s="35">
        <v>8</v>
      </c>
      <c r="F400" s="36" t="s">
        <v>881</v>
      </c>
      <c r="G400" s="36" t="s">
        <v>882</v>
      </c>
      <c r="H400" s="37" t="s">
        <v>82</v>
      </c>
      <c r="I400" s="38" t="s">
        <v>63</v>
      </c>
      <c r="J400" s="39">
        <v>3</v>
      </c>
      <c r="K400" s="39">
        <v>0</v>
      </c>
      <c r="L400" s="39">
        <v>3</v>
      </c>
      <c r="M400" s="40">
        <v>0</v>
      </c>
      <c r="N400" s="41">
        <v>0</v>
      </c>
      <c r="O400" s="42">
        <v>0</v>
      </c>
      <c r="P400" s="43">
        <v>1.3039705942497911E-3</v>
      </c>
      <c r="Q400" s="44">
        <v>0</v>
      </c>
      <c r="R400" s="45" t="s">
        <v>67</v>
      </c>
      <c r="S400" s="39">
        <v>93355807</v>
      </c>
      <c r="T400" s="39">
        <v>0</v>
      </c>
      <c r="U400" s="39">
        <v>0</v>
      </c>
    </row>
    <row r="401" spans="1:21" ht="38.25" x14ac:dyDescent="0.25">
      <c r="A401" s="33">
        <v>52050020004</v>
      </c>
      <c r="B401" s="34" t="s">
        <v>328</v>
      </c>
      <c r="C401" s="91">
        <v>33</v>
      </c>
      <c r="D401" s="33">
        <v>5</v>
      </c>
      <c r="E401" s="35">
        <v>8</v>
      </c>
      <c r="F401" s="36" t="s">
        <v>883</v>
      </c>
      <c r="G401" s="36" t="s">
        <v>884</v>
      </c>
      <c r="H401" s="37" t="s">
        <v>62</v>
      </c>
      <c r="I401" s="38" t="s">
        <v>63</v>
      </c>
      <c r="J401" s="39">
        <v>731</v>
      </c>
      <c r="K401" s="39">
        <v>986</v>
      </c>
      <c r="L401" s="39">
        <v>1041</v>
      </c>
      <c r="M401" s="39">
        <v>1222</v>
      </c>
      <c r="N401" s="41">
        <v>4.290909090909091</v>
      </c>
      <c r="O401" s="42">
        <v>1</v>
      </c>
      <c r="P401" s="43">
        <v>1.8549311298404036E-3</v>
      </c>
      <c r="Q401" s="44">
        <v>1.8549311298404036E-3</v>
      </c>
      <c r="R401" s="45" t="s">
        <v>67</v>
      </c>
      <c r="S401" s="39">
        <v>2126205686</v>
      </c>
      <c r="T401" s="39">
        <v>0</v>
      </c>
      <c r="U401" s="39">
        <v>0</v>
      </c>
    </row>
    <row r="402" spans="1:21" ht="51" x14ac:dyDescent="0.25">
      <c r="A402" s="33">
        <v>52050020005</v>
      </c>
      <c r="B402" s="34" t="s">
        <v>328</v>
      </c>
      <c r="C402" s="91">
        <v>33</v>
      </c>
      <c r="D402" s="33">
        <v>5</v>
      </c>
      <c r="E402" s="35">
        <v>8</v>
      </c>
      <c r="F402" s="36" t="s">
        <v>885</v>
      </c>
      <c r="G402" s="36" t="s">
        <v>886</v>
      </c>
      <c r="H402" s="37" t="s">
        <v>82</v>
      </c>
      <c r="I402" s="38" t="s">
        <v>63</v>
      </c>
      <c r="J402" s="39">
        <v>0</v>
      </c>
      <c r="K402" s="39">
        <v>0</v>
      </c>
      <c r="L402" s="39">
        <v>3</v>
      </c>
      <c r="M402" s="40">
        <v>3</v>
      </c>
      <c r="N402" s="41">
        <v>1</v>
      </c>
      <c r="O402" s="42">
        <v>1</v>
      </c>
      <c r="P402" s="43">
        <v>1.7424088613029775E-3</v>
      </c>
      <c r="Q402" s="44">
        <v>1.7424088613029775E-3</v>
      </c>
      <c r="R402" s="45" t="s">
        <v>67</v>
      </c>
      <c r="S402" s="39">
        <v>291300000</v>
      </c>
      <c r="T402" s="39">
        <v>0</v>
      </c>
      <c r="U402" s="39">
        <v>0</v>
      </c>
    </row>
    <row r="403" spans="1:21" ht="76.5" x14ac:dyDescent="0.25">
      <c r="A403" s="33">
        <v>52050020006</v>
      </c>
      <c r="B403" s="34" t="s">
        <v>328</v>
      </c>
      <c r="C403" s="91">
        <v>33</v>
      </c>
      <c r="D403" s="33">
        <v>5</v>
      </c>
      <c r="E403" s="35">
        <v>1</v>
      </c>
      <c r="F403" s="36" t="s">
        <v>887</v>
      </c>
      <c r="G403" s="36" t="s">
        <v>888</v>
      </c>
      <c r="H403" s="37" t="s">
        <v>62</v>
      </c>
      <c r="I403" s="38" t="s">
        <v>63</v>
      </c>
      <c r="J403" s="39">
        <v>622</v>
      </c>
      <c r="K403" s="39">
        <v>791</v>
      </c>
      <c r="L403" s="39">
        <v>875</v>
      </c>
      <c r="M403" s="39">
        <v>870</v>
      </c>
      <c r="N403" s="41">
        <v>0.94047619047619047</v>
      </c>
      <c r="O403" s="42">
        <v>0.94047619047619047</v>
      </c>
      <c r="P403" s="43">
        <v>3.2036653513557649E-3</v>
      </c>
      <c r="Q403" s="44">
        <v>3.0129709852036359E-3</v>
      </c>
      <c r="R403" s="45" t="s">
        <v>67</v>
      </c>
      <c r="S403" s="39">
        <v>2857679896</v>
      </c>
      <c r="T403" s="39">
        <v>0</v>
      </c>
      <c r="U403" s="39">
        <v>0</v>
      </c>
    </row>
    <row r="404" spans="1:21" ht="51" x14ac:dyDescent="0.25">
      <c r="A404" s="33">
        <v>52050020007</v>
      </c>
      <c r="B404" s="34" t="s">
        <v>328</v>
      </c>
      <c r="C404" s="91">
        <v>33</v>
      </c>
      <c r="D404" s="33">
        <v>5</v>
      </c>
      <c r="E404" s="35">
        <v>8</v>
      </c>
      <c r="F404" s="36" t="s">
        <v>889</v>
      </c>
      <c r="G404" s="36" t="s">
        <v>890</v>
      </c>
      <c r="H404" s="37" t="s">
        <v>62</v>
      </c>
      <c r="I404" s="38" t="s">
        <v>63</v>
      </c>
      <c r="J404" s="39">
        <v>3</v>
      </c>
      <c r="K404" s="39">
        <v>0</v>
      </c>
      <c r="L404" s="39">
        <v>8</v>
      </c>
      <c r="M404" s="40">
        <v>8</v>
      </c>
      <c r="N404" s="41">
        <v>1</v>
      </c>
      <c r="O404" s="42">
        <v>1</v>
      </c>
      <c r="P404" s="43">
        <v>1.9745052026730906E-3</v>
      </c>
      <c r="Q404" s="44">
        <v>1.9745052026730906E-3</v>
      </c>
      <c r="R404" s="45" t="s">
        <v>67</v>
      </c>
      <c r="S404" s="39">
        <v>625844998</v>
      </c>
      <c r="T404" s="39">
        <v>0</v>
      </c>
      <c r="U404" s="39">
        <v>0</v>
      </c>
    </row>
    <row r="405" spans="1:21" ht="51" x14ac:dyDescent="0.25">
      <c r="A405" s="33">
        <v>52050020008</v>
      </c>
      <c r="B405" s="34" t="s">
        <v>328</v>
      </c>
      <c r="C405" s="91">
        <v>33</v>
      </c>
      <c r="D405" s="33">
        <v>5</v>
      </c>
      <c r="E405" s="35">
        <v>8</v>
      </c>
      <c r="F405" s="36" t="s">
        <v>891</v>
      </c>
      <c r="G405" s="36" t="s">
        <v>892</v>
      </c>
      <c r="H405" s="37" t="s">
        <v>82</v>
      </c>
      <c r="I405" s="38" t="s">
        <v>63</v>
      </c>
      <c r="J405" s="39">
        <v>50</v>
      </c>
      <c r="K405" s="39">
        <v>46</v>
      </c>
      <c r="L405" s="39">
        <v>46</v>
      </c>
      <c r="M405" s="40">
        <v>46</v>
      </c>
      <c r="N405" s="41">
        <v>1</v>
      </c>
      <c r="O405" s="42">
        <v>1</v>
      </c>
      <c r="P405" s="43">
        <v>1.0933362659522113E-3</v>
      </c>
      <c r="Q405" s="44">
        <v>1.0933362659522113E-3</v>
      </c>
      <c r="R405" s="45" t="s">
        <v>67</v>
      </c>
      <c r="S405" s="39">
        <v>69975000</v>
      </c>
      <c r="T405" s="39">
        <v>10000000</v>
      </c>
      <c r="U405" s="39" t="s">
        <v>1799</v>
      </c>
    </row>
    <row r="406" spans="1:21" ht="76.5" x14ac:dyDescent="0.25">
      <c r="A406" s="33">
        <v>52050020009</v>
      </c>
      <c r="B406" s="34" t="s">
        <v>328</v>
      </c>
      <c r="C406" s="91">
        <v>33</v>
      </c>
      <c r="D406" s="33">
        <v>5</v>
      </c>
      <c r="E406" s="34">
        <v>8</v>
      </c>
      <c r="F406" s="36" t="s">
        <v>893</v>
      </c>
      <c r="G406" s="36" t="s">
        <v>894</v>
      </c>
      <c r="H406" s="37" t="s">
        <v>62</v>
      </c>
      <c r="I406" s="38" t="s">
        <v>63</v>
      </c>
      <c r="J406" s="39">
        <v>0</v>
      </c>
      <c r="K406" s="39">
        <v>0</v>
      </c>
      <c r="L406" s="39">
        <v>61</v>
      </c>
      <c r="M406" s="40">
        <v>45</v>
      </c>
      <c r="N406" s="41">
        <v>0.73770491803278693</v>
      </c>
      <c r="O406" s="42">
        <v>0.73770491803278693</v>
      </c>
      <c r="P406" s="43">
        <v>1.353639824503369E-3</v>
      </c>
      <c r="Q406" s="44">
        <v>9.9858675578117385E-4</v>
      </c>
      <c r="R406" s="45" t="s">
        <v>67</v>
      </c>
      <c r="S406" s="39">
        <v>491985000</v>
      </c>
      <c r="T406" s="39">
        <v>0</v>
      </c>
      <c r="U406" s="39">
        <v>0</v>
      </c>
    </row>
    <row r="407" spans="1:21" ht="76.5" x14ac:dyDescent="0.25">
      <c r="A407" s="33">
        <v>52050020010</v>
      </c>
      <c r="B407" s="34" t="s">
        <v>328</v>
      </c>
      <c r="C407" s="91">
        <v>33</v>
      </c>
      <c r="D407" s="33">
        <v>5</v>
      </c>
      <c r="E407" s="35">
        <v>8</v>
      </c>
      <c r="F407" s="36" t="s">
        <v>895</v>
      </c>
      <c r="G407" s="36" t="s">
        <v>896</v>
      </c>
      <c r="H407" s="37" t="s">
        <v>82</v>
      </c>
      <c r="I407" s="38" t="s">
        <v>63</v>
      </c>
      <c r="J407" s="39">
        <v>5</v>
      </c>
      <c r="K407" s="39">
        <v>1</v>
      </c>
      <c r="L407" s="39">
        <v>5</v>
      </c>
      <c r="M407" s="39">
        <v>5</v>
      </c>
      <c r="N407" s="41">
        <v>1</v>
      </c>
      <c r="O407" s="42">
        <v>1</v>
      </c>
      <c r="P407" s="43">
        <v>1.7650972751225131E-3</v>
      </c>
      <c r="Q407" s="44">
        <v>1.7650972751225131E-3</v>
      </c>
      <c r="R407" s="45" t="s">
        <v>67</v>
      </c>
      <c r="S407" s="39">
        <v>1073318099</v>
      </c>
      <c r="T407" s="39">
        <v>140500000</v>
      </c>
      <c r="U407" s="39" t="s">
        <v>1800</v>
      </c>
    </row>
    <row r="408" spans="1:21" ht="38.25" x14ac:dyDescent="0.25">
      <c r="A408" s="33">
        <v>52050020011</v>
      </c>
      <c r="B408" s="34" t="s">
        <v>328</v>
      </c>
      <c r="C408" s="91">
        <v>33</v>
      </c>
      <c r="D408" s="33">
        <v>5</v>
      </c>
      <c r="E408" s="35">
        <v>8</v>
      </c>
      <c r="F408" s="36" t="s">
        <v>897</v>
      </c>
      <c r="G408" s="36" t="s">
        <v>898</v>
      </c>
      <c r="H408" s="37" t="s">
        <v>62</v>
      </c>
      <c r="I408" s="38" t="s">
        <v>63</v>
      </c>
      <c r="J408" s="39">
        <v>0</v>
      </c>
      <c r="K408" s="39">
        <v>0</v>
      </c>
      <c r="L408" s="39">
        <v>8</v>
      </c>
      <c r="M408" s="40">
        <v>21</v>
      </c>
      <c r="N408" s="41">
        <v>2.625</v>
      </c>
      <c r="O408" s="42">
        <v>1</v>
      </c>
      <c r="P408" s="43">
        <v>1.2616597684782249E-3</v>
      </c>
      <c r="Q408" s="44">
        <v>1.2616597684782249E-3</v>
      </c>
      <c r="R408" s="45" t="s">
        <v>67</v>
      </c>
      <c r="S408" s="39">
        <v>1467599940</v>
      </c>
      <c r="T408" s="39">
        <v>0</v>
      </c>
      <c r="U408" s="39">
        <v>0</v>
      </c>
    </row>
    <row r="409" spans="1:21" ht="76.5" x14ac:dyDescent="0.25">
      <c r="A409" s="33">
        <v>52050020012</v>
      </c>
      <c r="B409" s="34" t="s">
        <v>328</v>
      </c>
      <c r="C409" s="91">
        <v>33</v>
      </c>
      <c r="D409" s="33">
        <v>5</v>
      </c>
      <c r="E409" s="35">
        <v>8</v>
      </c>
      <c r="F409" s="36" t="s">
        <v>899</v>
      </c>
      <c r="G409" s="36" t="s">
        <v>900</v>
      </c>
      <c r="H409" s="37" t="s">
        <v>82</v>
      </c>
      <c r="I409" s="38" t="s">
        <v>63</v>
      </c>
      <c r="J409" s="54">
        <v>0</v>
      </c>
      <c r="K409" s="54">
        <v>1300</v>
      </c>
      <c r="L409" s="39">
        <v>2100</v>
      </c>
      <c r="M409" s="40">
        <v>2116</v>
      </c>
      <c r="N409" s="41">
        <v>1.0076190476190476</v>
      </c>
      <c r="O409" s="42">
        <v>1</v>
      </c>
      <c r="P409" s="43">
        <v>3.0506718581672755E-3</v>
      </c>
      <c r="Q409" s="44">
        <v>3.0506718581672755E-3</v>
      </c>
      <c r="R409" s="45" t="s">
        <v>67</v>
      </c>
      <c r="S409" s="39">
        <v>4110602759</v>
      </c>
      <c r="T409" s="39">
        <v>0</v>
      </c>
      <c r="U409" s="39">
        <v>0</v>
      </c>
    </row>
    <row r="410" spans="1:21" ht="63.75" x14ac:dyDescent="0.25">
      <c r="A410" s="33">
        <v>52050020013</v>
      </c>
      <c r="B410" s="34" t="s">
        <v>328</v>
      </c>
      <c r="C410" s="91">
        <v>33</v>
      </c>
      <c r="D410" s="33">
        <v>5</v>
      </c>
      <c r="E410" s="35">
        <v>8</v>
      </c>
      <c r="F410" s="36" t="s">
        <v>901</v>
      </c>
      <c r="G410" s="36" t="s">
        <v>902</v>
      </c>
      <c r="H410" s="37" t="s">
        <v>62</v>
      </c>
      <c r="I410" s="38" t="s">
        <v>63</v>
      </c>
      <c r="J410" s="47">
        <v>0</v>
      </c>
      <c r="K410" s="47">
        <v>0</v>
      </c>
      <c r="L410" s="39">
        <v>105</v>
      </c>
      <c r="M410" s="39">
        <v>120</v>
      </c>
      <c r="N410" s="41">
        <v>1.1428571428571428</v>
      </c>
      <c r="O410" s="42">
        <v>1</v>
      </c>
      <c r="P410" s="43">
        <v>1.3312580108705838E-3</v>
      </c>
      <c r="Q410" s="44">
        <v>1.3312580108705838E-3</v>
      </c>
      <c r="R410" s="45" t="s">
        <v>67</v>
      </c>
      <c r="S410" s="39">
        <v>349023251</v>
      </c>
      <c r="T410" s="39">
        <v>0</v>
      </c>
      <c r="U410" s="39">
        <v>0</v>
      </c>
    </row>
    <row r="411" spans="1:21" ht="76.5" x14ac:dyDescent="0.25">
      <c r="A411" s="33">
        <v>52050020014</v>
      </c>
      <c r="B411" s="34" t="s">
        <v>328</v>
      </c>
      <c r="C411" s="91">
        <v>33</v>
      </c>
      <c r="D411" s="33">
        <v>5</v>
      </c>
      <c r="E411" s="35">
        <v>8</v>
      </c>
      <c r="F411" s="36" t="s">
        <v>903</v>
      </c>
      <c r="G411" s="36" t="s">
        <v>904</v>
      </c>
      <c r="H411" s="37" t="s">
        <v>62</v>
      </c>
      <c r="I411" s="38" t="s">
        <v>63</v>
      </c>
      <c r="J411" s="39">
        <v>0</v>
      </c>
      <c r="K411" s="39">
        <v>0</v>
      </c>
      <c r="L411" s="39">
        <v>7</v>
      </c>
      <c r="M411" s="40">
        <v>4</v>
      </c>
      <c r="N411" s="41">
        <v>0.5714285714285714</v>
      </c>
      <c r="O411" s="42">
        <v>0.5714285714285714</v>
      </c>
      <c r="P411" s="43">
        <v>1.2270139473754206E-3</v>
      </c>
      <c r="Q411" s="44">
        <v>7.0115082707166885E-4</v>
      </c>
      <c r="R411" s="45" t="s">
        <v>67</v>
      </c>
      <c r="S411" s="39">
        <v>170280000</v>
      </c>
      <c r="T411" s="39">
        <v>0</v>
      </c>
      <c r="U411" s="39">
        <v>0</v>
      </c>
    </row>
    <row r="412" spans="1:21" ht="51" x14ac:dyDescent="0.25">
      <c r="A412" s="33">
        <v>52050020015</v>
      </c>
      <c r="B412" s="34" t="s">
        <v>328</v>
      </c>
      <c r="C412" s="91">
        <v>33</v>
      </c>
      <c r="D412" s="33">
        <v>5</v>
      </c>
      <c r="E412" s="34">
        <v>8</v>
      </c>
      <c r="F412" s="36" t="s">
        <v>905</v>
      </c>
      <c r="G412" s="60" t="s">
        <v>906</v>
      </c>
      <c r="H412" s="37" t="s">
        <v>907</v>
      </c>
      <c r="I412" s="38" t="s">
        <v>63</v>
      </c>
      <c r="J412" s="39">
        <v>0</v>
      </c>
      <c r="K412" s="39">
        <v>0</v>
      </c>
      <c r="L412" s="39">
        <v>1</v>
      </c>
      <c r="M412" s="40">
        <v>2</v>
      </c>
      <c r="N412" s="41">
        <v>2</v>
      </c>
      <c r="O412" s="42">
        <v>1</v>
      </c>
      <c r="P412" s="43">
        <v>1.2487825606347048E-3</v>
      </c>
      <c r="Q412" s="44">
        <v>1.2487825606347048E-3</v>
      </c>
      <c r="R412" s="45" t="s">
        <v>67</v>
      </c>
      <c r="S412" s="39">
        <v>1205161064</v>
      </c>
      <c r="T412" s="39">
        <v>0</v>
      </c>
      <c r="U412" s="39">
        <v>0</v>
      </c>
    </row>
    <row r="413" spans="1:21" ht="63.75" x14ac:dyDescent="0.25">
      <c r="A413" s="33">
        <v>52050020016</v>
      </c>
      <c r="B413" s="34" t="s">
        <v>328</v>
      </c>
      <c r="C413" s="91">
        <v>33</v>
      </c>
      <c r="D413" s="33">
        <v>5</v>
      </c>
      <c r="E413" s="34">
        <v>8</v>
      </c>
      <c r="F413" s="36" t="s">
        <v>908</v>
      </c>
      <c r="G413" s="36" t="s">
        <v>909</v>
      </c>
      <c r="H413" s="37" t="s">
        <v>82</v>
      </c>
      <c r="I413" s="38" t="s">
        <v>63</v>
      </c>
      <c r="J413" s="39">
        <v>0</v>
      </c>
      <c r="K413" s="39">
        <v>0</v>
      </c>
      <c r="L413" s="39">
        <v>0.2</v>
      </c>
      <c r="M413" s="40">
        <v>0.2</v>
      </c>
      <c r="N413" s="41">
        <v>1</v>
      </c>
      <c r="O413" s="42">
        <v>1</v>
      </c>
      <c r="P413" s="43">
        <v>1.2264007470019198E-3</v>
      </c>
      <c r="Q413" s="44">
        <v>1.2264007470019198E-3</v>
      </c>
      <c r="R413" s="45" t="s">
        <v>37</v>
      </c>
      <c r="S413" s="39">
        <v>0</v>
      </c>
      <c r="T413" s="39">
        <v>124746500</v>
      </c>
      <c r="U413" s="39" t="s">
        <v>1814</v>
      </c>
    </row>
    <row r="414" spans="1:21" ht="51" x14ac:dyDescent="0.25">
      <c r="A414" s="33">
        <v>52050020017</v>
      </c>
      <c r="B414" s="34" t="s">
        <v>328</v>
      </c>
      <c r="C414" s="91">
        <v>33</v>
      </c>
      <c r="D414" s="33">
        <v>5</v>
      </c>
      <c r="E414" s="34">
        <v>8</v>
      </c>
      <c r="F414" s="36" t="s">
        <v>910</v>
      </c>
      <c r="G414" s="36" t="s">
        <v>911</v>
      </c>
      <c r="H414" s="37" t="s">
        <v>82</v>
      </c>
      <c r="I414" s="38" t="s">
        <v>63</v>
      </c>
      <c r="J414" s="39">
        <v>0</v>
      </c>
      <c r="K414" s="39">
        <v>0</v>
      </c>
      <c r="L414" s="39">
        <v>0.5</v>
      </c>
      <c r="M414" s="40">
        <v>0.5</v>
      </c>
      <c r="N414" s="41">
        <v>1</v>
      </c>
      <c r="O414" s="42">
        <v>1</v>
      </c>
      <c r="P414" s="43">
        <v>1.2264007470019198E-3</v>
      </c>
      <c r="Q414" s="44">
        <v>1.2264007470019198E-3</v>
      </c>
      <c r="R414" s="45" t="s">
        <v>37</v>
      </c>
      <c r="S414" s="39">
        <v>0</v>
      </c>
      <c r="T414" s="39">
        <v>188258334</v>
      </c>
      <c r="U414" s="39" t="s">
        <v>1814</v>
      </c>
    </row>
    <row r="415" spans="1:21" ht="63.75" x14ac:dyDescent="0.25">
      <c r="A415" s="33">
        <v>53010010001</v>
      </c>
      <c r="B415" s="34" t="s">
        <v>912</v>
      </c>
      <c r="C415" s="91">
        <v>32</v>
      </c>
      <c r="D415" s="33">
        <v>3</v>
      </c>
      <c r="E415" s="35">
        <v>6</v>
      </c>
      <c r="F415" s="36" t="s">
        <v>913</v>
      </c>
      <c r="G415" s="36" t="s">
        <v>914</v>
      </c>
      <c r="H415" s="37" t="s">
        <v>62</v>
      </c>
      <c r="I415" s="38" t="s">
        <v>697</v>
      </c>
      <c r="J415" s="39">
        <v>60</v>
      </c>
      <c r="K415" s="39">
        <v>70</v>
      </c>
      <c r="L415" s="39">
        <v>90</v>
      </c>
      <c r="M415" s="39">
        <v>90</v>
      </c>
      <c r="N415" s="41">
        <v>1</v>
      </c>
      <c r="O415" s="42">
        <v>1</v>
      </c>
      <c r="P415" s="43">
        <v>1.1080902675242286E-3</v>
      </c>
      <c r="Q415" s="44">
        <v>1.1080902675242286E-3</v>
      </c>
      <c r="R415" s="45" t="s">
        <v>136</v>
      </c>
      <c r="S415" s="39">
        <v>0</v>
      </c>
      <c r="T415" s="39">
        <v>178942211</v>
      </c>
      <c r="U415" s="39" t="s">
        <v>136</v>
      </c>
    </row>
    <row r="416" spans="1:21" ht="127.5" x14ac:dyDescent="0.25">
      <c r="A416" s="33">
        <v>53010010002</v>
      </c>
      <c r="B416" s="34" t="s">
        <v>912</v>
      </c>
      <c r="C416" s="91">
        <v>32</v>
      </c>
      <c r="D416" s="33">
        <v>10</v>
      </c>
      <c r="E416" s="35">
        <v>6</v>
      </c>
      <c r="F416" s="36" t="s">
        <v>915</v>
      </c>
      <c r="G416" s="36" t="s">
        <v>916</v>
      </c>
      <c r="H416" s="37" t="s">
        <v>82</v>
      </c>
      <c r="I416" s="38" t="s">
        <v>697</v>
      </c>
      <c r="J416" s="39">
        <v>8050</v>
      </c>
      <c r="K416" s="39">
        <v>1082</v>
      </c>
      <c r="L416" s="39">
        <v>8700</v>
      </c>
      <c r="M416" s="40">
        <v>2995</v>
      </c>
      <c r="N416" s="41">
        <v>0.34425287356321838</v>
      </c>
      <c r="O416" s="42">
        <v>0.34425287356321838</v>
      </c>
      <c r="P416" s="43">
        <v>2.5730763954981573E-3</v>
      </c>
      <c r="Q416" s="44">
        <v>8.8578894304792879E-4</v>
      </c>
      <c r="R416" s="45" t="s">
        <v>161</v>
      </c>
      <c r="S416" s="39">
        <v>3682414740</v>
      </c>
      <c r="T416" s="39">
        <v>0</v>
      </c>
      <c r="U416" s="39">
        <v>0</v>
      </c>
    </row>
    <row r="417" spans="1:21" ht="76.5" x14ac:dyDescent="0.25">
      <c r="A417" s="33">
        <v>53010010003</v>
      </c>
      <c r="B417" s="34" t="s">
        <v>912</v>
      </c>
      <c r="C417" s="91">
        <v>32</v>
      </c>
      <c r="D417" s="55">
        <v>10</v>
      </c>
      <c r="E417" s="34">
        <v>15</v>
      </c>
      <c r="F417" s="36" t="s">
        <v>917</v>
      </c>
      <c r="G417" s="36" t="s">
        <v>918</v>
      </c>
      <c r="H417" s="37" t="s">
        <v>82</v>
      </c>
      <c r="I417" s="38" t="s">
        <v>63</v>
      </c>
      <c r="J417" s="39">
        <v>11</v>
      </c>
      <c r="K417" s="39">
        <v>11</v>
      </c>
      <c r="L417" s="39">
        <v>13</v>
      </c>
      <c r="M417" s="39">
        <v>13</v>
      </c>
      <c r="N417" s="41">
        <v>1</v>
      </c>
      <c r="O417" s="42">
        <v>1</v>
      </c>
      <c r="P417" s="43">
        <v>1.3931786808514489E-3</v>
      </c>
      <c r="Q417" s="44">
        <v>1.3931786808514489E-3</v>
      </c>
      <c r="R417" s="45" t="s">
        <v>161</v>
      </c>
      <c r="S417" s="39">
        <v>623293996</v>
      </c>
      <c r="T417" s="39">
        <v>0</v>
      </c>
      <c r="U417" s="39">
        <v>0</v>
      </c>
    </row>
    <row r="418" spans="1:21" ht="102" x14ac:dyDescent="0.25">
      <c r="A418" s="33">
        <v>53010010004</v>
      </c>
      <c r="B418" s="34" t="s">
        <v>912</v>
      </c>
      <c r="C418" s="91">
        <v>32</v>
      </c>
      <c r="D418" s="33">
        <v>10</v>
      </c>
      <c r="E418" s="34">
        <v>15</v>
      </c>
      <c r="F418" s="36" t="s">
        <v>919</v>
      </c>
      <c r="G418" s="36" t="s">
        <v>920</v>
      </c>
      <c r="H418" s="37" t="s">
        <v>62</v>
      </c>
      <c r="I418" s="38" t="s">
        <v>75</v>
      </c>
      <c r="J418" s="39">
        <v>15</v>
      </c>
      <c r="K418" s="39">
        <v>0</v>
      </c>
      <c r="L418" s="39">
        <v>52</v>
      </c>
      <c r="M418" s="40">
        <v>24.5</v>
      </c>
      <c r="N418" s="41">
        <v>0.47115384615384615</v>
      </c>
      <c r="O418" s="42">
        <v>0.47115384615384615</v>
      </c>
      <c r="P418" s="43">
        <v>1.9906223512442468E-3</v>
      </c>
      <c r="Q418" s="44">
        <v>9.3788937702853938E-4</v>
      </c>
      <c r="R418" s="45" t="s">
        <v>161</v>
      </c>
      <c r="S418" s="39">
        <v>2006930308</v>
      </c>
      <c r="T418" s="39">
        <v>0</v>
      </c>
      <c r="U418" s="39">
        <v>0</v>
      </c>
    </row>
    <row r="419" spans="1:21" ht="89.25" x14ac:dyDescent="0.25">
      <c r="A419" s="33">
        <v>53010010005</v>
      </c>
      <c r="B419" s="34" t="s">
        <v>912</v>
      </c>
      <c r="C419" s="91">
        <v>32</v>
      </c>
      <c r="D419" s="33">
        <v>10</v>
      </c>
      <c r="E419" s="34">
        <v>6</v>
      </c>
      <c r="F419" s="36" t="s">
        <v>921</v>
      </c>
      <c r="G419" s="36" t="s">
        <v>922</v>
      </c>
      <c r="H419" s="37" t="s">
        <v>62</v>
      </c>
      <c r="I419" s="38" t="s">
        <v>63</v>
      </c>
      <c r="J419" s="39">
        <v>9</v>
      </c>
      <c r="K419" s="39">
        <v>0</v>
      </c>
      <c r="L419" s="39">
        <v>27</v>
      </c>
      <c r="M419" s="40">
        <v>10</v>
      </c>
      <c r="N419" s="41">
        <v>0.37037037037037035</v>
      </c>
      <c r="O419" s="42">
        <v>0.37037037037037035</v>
      </c>
      <c r="P419" s="43">
        <v>3.1051367442565701E-3</v>
      </c>
      <c r="Q419" s="44">
        <v>1.1500506460209519E-3</v>
      </c>
      <c r="R419" s="45" t="s">
        <v>161</v>
      </c>
      <c r="S419" s="39">
        <v>7345677397</v>
      </c>
      <c r="T419" s="39">
        <v>0</v>
      </c>
      <c r="U419" s="39">
        <v>0</v>
      </c>
    </row>
    <row r="420" spans="1:21" ht="76.5" x14ac:dyDescent="0.25">
      <c r="A420" s="33">
        <v>53010010006</v>
      </c>
      <c r="B420" s="34" t="s">
        <v>912</v>
      </c>
      <c r="C420" s="91">
        <v>32</v>
      </c>
      <c r="D420" s="33">
        <v>10</v>
      </c>
      <c r="E420" s="35">
        <v>15</v>
      </c>
      <c r="F420" s="36" t="s">
        <v>923</v>
      </c>
      <c r="G420" s="36" t="s">
        <v>924</v>
      </c>
      <c r="H420" s="37" t="s">
        <v>62</v>
      </c>
      <c r="I420" s="38" t="s">
        <v>697</v>
      </c>
      <c r="J420" s="39">
        <v>0</v>
      </c>
      <c r="K420" s="39">
        <v>0</v>
      </c>
      <c r="L420" s="39">
        <v>1</v>
      </c>
      <c r="M420" s="40">
        <v>0</v>
      </c>
      <c r="N420" s="41">
        <v>0</v>
      </c>
      <c r="O420" s="42">
        <v>0</v>
      </c>
      <c r="P420" s="43">
        <v>3.2120627440473002E-3</v>
      </c>
      <c r="Q420" s="44">
        <v>0</v>
      </c>
      <c r="R420" s="45" t="s">
        <v>161</v>
      </c>
      <c r="S420" s="39">
        <v>17349764087</v>
      </c>
      <c r="T420" s="39">
        <v>0</v>
      </c>
      <c r="U420" s="39">
        <v>0</v>
      </c>
    </row>
    <row r="421" spans="1:21" ht="102" x14ac:dyDescent="0.25">
      <c r="A421" s="33">
        <v>53010010007</v>
      </c>
      <c r="B421" s="34" t="s">
        <v>912</v>
      </c>
      <c r="C421" s="91">
        <v>32</v>
      </c>
      <c r="D421" s="33">
        <v>3</v>
      </c>
      <c r="E421" s="35">
        <v>6</v>
      </c>
      <c r="F421" s="36" t="s">
        <v>925</v>
      </c>
      <c r="G421" s="36" t="s">
        <v>926</v>
      </c>
      <c r="H421" s="37" t="s">
        <v>62</v>
      </c>
      <c r="I421" s="38" t="s">
        <v>75</v>
      </c>
      <c r="J421" s="39">
        <v>0</v>
      </c>
      <c r="K421" s="39">
        <v>0</v>
      </c>
      <c r="L421" s="39">
        <v>30</v>
      </c>
      <c r="M421" s="40">
        <v>30</v>
      </c>
      <c r="N421" s="41">
        <v>1</v>
      </c>
      <c r="O421" s="42">
        <v>1</v>
      </c>
      <c r="P421" s="43">
        <v>8.9366723456604888E-4</v>
      </c>
      <c r="Q421" s="44">
        <v>8.9366723456604888E-4</v>
      </c>
      <c r="R421" s="45" t="s">
        <v>136</v>
      </c>
      <c r="S421" s="39">
        <v>0</v>
      </c>
      <c r="T421" s="39">
        <v>22640357</v>
      </c>
      <c r="U421" s="39" t="s">
        <v>136</v>
      </c>
    </row>
    <row r="422" spans="1:21" ht="76.5" x14ac:dyDescent="0.25">
      <c r="A422" s="33">
        <v>53010020001</v>
      </c>
      <c r="B422" s="34" t="s">
        <v>912</v>
      </c>
      <c r="C422" s="91">
        <v>32</v>
      </c>
      <c r="D422" s="33">
        <v>10</v>
      </c>
      <c r="E422" s="35">
        <v>15</v>
      </c>
      <c r="F422" s="36" t="s">
        <v>927</v>
      </c>
      <c r="G422" s="36" t="s">
        <v>928</v>
      </c>
      <c r="H422" s="37" t="s">
        <v>62</v>
      </c>
      <c r="I422" s="38" t="s">
        <v>63</v>
      </c>
      <c r="J422" s="39">
        <v>295804</v>
      </c>
      <c r="K422" s="39">
        <v>308530</v>
      </c>
      <c r="L422" s="39">
        <v>350000</v>
      </c>
      <c r="M422" s="40">
        <v>326030</v>
      </c>
      <c r="N422" s="41">
        <v>0.42199180130214614</v>
      </c>
      <c r="O422" s="42">
        <v>0.42199180130214614</v>
      </c>
      <c r="P422" s="43">
        <v>4.8483839927333724E-3</v>
      </c>
      <c r="Q422" s="44">
        <v>2.0459782944980474E-3</v>
      </c>
      <c r="R422" s="45" t="s">
        <v>161</v>
      </c>
      <c r="S422" s="39">
        <v>1886122571</v>
      </c>
      <c r="T422" s="39">
        <v>0</v>
      </c>
      <c r="U422" s="39">
        <v>0</v>
      </c>
    </row>
    <row r="423" spans="1:21" ht="76.5" x14ac:dyDescent="0.25">
      <c r="A423" s="33">
        <v>53010020002</v>
      </c>
      <c r="B423" s="34" t="s">
        <v>912</v>
      </c>
      <c r="C423" s="91">
        <v>40</v>
      </c>
      <c r="D423" s="33">
        <v>10</v>
      </c>
      <c r="E423" s="35">
        <v>11</v>
      </c>
      <c r="F423" s="36" t="s">
        <v>929</v>
      </c>
      <c r="G423" s="36" t="s">
        <v>930</v>
      </c>
      <c r="H423" s="37" t="s">
        <v>62</v>
      </c>
      <c r="I423" s="38" t="s">
        <v>63</v>
      </c>
      <c r="J423" s="39">
        <v>15</v>
      </c>
      <c r="K423" s="39">
        <v>0</v>
      </c>
      <c r="L423" s="39">
        <v>20</v>
      </c>
      <c r="M423" s="40">
        <v>0</v>
      </c>
      <c r="N423" s="41">
        <v>0</v>
      </c>
      <c r="O423" s="42">
        <v>0</v>
      </c>
      <c r="P423" s="43">
        <v>4.3587697493662576E-3</v>
      </c>
      <c r="Q423" s="44">
        <v>0</v>
      </c>
      <c r="R423" s="45" t="s">
        <v>161</v>
      </c>
      <c r="S423" s="39">
        <v>415121041</v>
      </c>
      <c r="T423" s="39">
        <v>0</v>
      </c>
      <c r="U423" s="39">
        <v>0</v>
      </c>
    </row>
    <row r="424" spans="1:21" ht="76.5" x14ac:dyDescent="0.25">
      <c r="A424" s="33">
        <v>53010020003</v>
      </c>
      <c r="B424" s="34" t="s">
        <v>912</v>
      </c>
      <c r="C424" s="91">
        <v>32</v>
      </c>
      <c r="D424" s="33">
        <v>10</v>
      </c>
      <c r="E424" s="35">
        <v>15</v>
      </c>
      <c r="F424" s="36" t="s">
        <v>931</v>
      </c>
      <c r="G424" s="36" t="s">
        <v>932</v>
      </c>
      <c r="H424" s="37" t="s">
        <v>82</v>
      </c>
      <c r="I424" s="38" t="s">
        <v>697</v>
      </c>
      <c r="J424" s="46">
        <v>1019</v>
      </c>
      <c r="K424" s="46">
        <v>0</v>
      </c>
      <c r="L424" s="39">
        <v>0</v>
      </c>
      <c r="M424" s="40">
        <v>0</v>
      </c>
      <c r="N424" s="41">
        <v>0</v>
      </c>
      <c r="O424" s="42" t="s">
        <v>1528</v>
      </c>
      <c r="P424" s="43">
        <v>0</v>
      </c>
      <c r="Q424" s="44">
        <v>0</v>
      </c>
      <c r="R424" s="45" t="s">
        <v>161</v>
      </c>
      <c r="S424" s="39">
        <v>0</v>
      </c>
      <c r="T424" s="39">
        <v>0</v>
      </c>
      <c r="U424" s="39">
        <v>0</v>
      </c>
    </row>
    <row r="425" spans="1:21" ht="76.5" x14ac:dyDescent="0.25">
      <c r="A425" s="33">
        <v>53010020004</v>
      </c>
      <c r="B425" s="34" t="s">
        <v>912</v>
      </c>
      <c r="C425" s="91">
        <v>32</v>
      </c>
      <c r="D425" s="33">
        <v>10</v>
      </c>
      <c r="E425" s="35">
        <v>15</v>
      </c>
      <c r="F425" s="36" t="s">
        <v>933</v>
      </c>
      <c r="G425" s="36" t="s">
        <v>934</v>
      </c>
      <c r="H425" s="37" t="s">
        <v>62</v>
      </c>
      <c r="I425" s="38" t="s">
        <v>63</v>
      </c>
      <c r="J425" s="39">
        <v>1</v>
      </c>
      <c r="K425" s="39">
        <v>0</v>
      </c>
      <c r="L425" s="39">
        <v>5</v>
      </c>
      <c r="M425" s="40">
        <v>2</v>
      </c>
      <c r="N425" s="41">
        <v>0.4</v>
      </c>
      <c r="O425" s="42">
        <v>0.4</v>
      </c>
      <c r="P425" s="43">
        <v>2.8226802472643684E-3</v>
      </c>
      <c r="Q425" s="44">
        <v>1.1290720989057474E-3</v>
      </c>
      <c r="R425" s="45" t="s">
        <v>161</v>
      </c>
      <c r="S425" s="39">
        <v>823907109</v>
      </c>
      <c r="T425" s="39">
        <v>0</v>
      </c>
      <c r="U425" s="39">
        <v>0</v>
      </c>
    </row>
    <row r="426" spans="1:21" ht="76.5" x14ac:dyDescent="0.25">
      <c r="A426" s="33">
        <v>53010030001</v>
      </c>
      <c r="B426" s="34" t="s">
        <v>912</v>
      </c>
      <c r="C426" s="91">
        <v>32</v>
      </c>
      <c r="D426" s="33">
        <v>16</v>
      </c>
      <c r="E426" s="35">
        <v>17</v>
      </c>
      <c r="F426" s="36" t="s">
        <v>935</v>
      </c>
      <c r="G426" s="36" t="s">
        <v>936</v>
      </c>
      <c r="H426" s="37" t="s">
        <v>82</v>
      </c>
      <c r="I426" s="38" t="s">
        <v>63</v>
      </c>
      <c r="J426" s="47">
        <v>2</v>
      </c>
      <c r="K426" s="47">
        <v>2</v>
      </c>
      <c r="L426" s="39">
        <v>2</v>
      </c>
      <c r="M426" s="39">
        <v>2</v>
      </c>
      <c r="N426" s="41">
        <v>1</v>
      </c>
      <c r="O426" s="42">
        <v>1</v>
      </c>
      <c r="P426" s="43">
        <v>6.435534278500934E-4</v>
      </c>
      <c r="Q426" s="44">
        <v>6.435534278500934E-4</v>
      </c>
      <c r="R426" s="45" t="s">
        <v>161</v>
      </c>
      <c r="S426" s="39">
        <v>1000507333</v>
      </c>
      <c r="T426" s="39">
        <v>0</v>
      </c>
      <c r="U426" s="39">
        <v>0</v>
      </c>
    </row>
    <row r="427" spans="1:21" ht="114.75" x14ac:dyDescent="0.25">
      <c r="A427" s="33">
        <v>53010030002</v>
      </c>
      <c r="B427" s="34" t="s">
        <v>912</v>
      </c>
      <c r="C427" s="91">
        <v>32</v>
      </c>
      <c r="D427" s="33">
        <v>10</v>
      </c>
      <c r="E427" s="35">
        <v>15</v>
      </c>
      <c r="F427" s="36" t="s">
        <v>937</v>
      </c>
      <c r="G427" s="36" t="s">
        <v>938</v>
      </c>
      <c r="H427" s="37" t="s">
        <v>62</v>
      </c>
      <c r="I427" s="38" t="s">
        <v>63</v>
      </c>
      <c r="J427" s="47">
        <v>0</v>
      </c>
      <c r="K427" s="47">
        <v>8.0000000000000016E-2</v>
      </c>
      <c r="L427" s="40">
        <v>0.3</v>
      </c>
      <c r="M427" s="40">
        <v>0.18000000000000002</v>
      </c>
      <c r="N427" s="41">
        <v>0.45454545454545464</v>
      </c>
      <c r="O427" s="42">
        <v>0.45454545454545464</v>
      </c>
      <c r="P427" s="43">
        <v>8.160880753617794E-4</v>
      </c>
      <c r="Q427" s="44">
        <v>3.7094912516444524E-4</v>
      </c>
      <c r="R427" s="45" t="s">
        <v>161</v>
      </c>
      <c r="S427" s="39">
        <v>574344352</v>
      </c>
      <c r="T427" s="39">
        <v>0</v>
      </c>
      <c r="U427" s="39">
        <v>0</v>
      </c>
    </row>
    <row r="428" spans="1:21" ht="76.5" x14ac:dyDescent="0.25">
      <c r="A428" s="33">
        <v>53010030003</v>
      </c>
      <c r="B428" s="34" t="s">
        <v>912</v>
      </c>
      <c r="C428" s="91">
        <v>32</v>
      </c>
      <c r="D428" s="33">
        <v>15</v>
      </c>
      <c r="E428" s="35">
        <v>15</v>
      </c>
      <c r="F428" s="36" t="s">
        <v>939</v>
      </c>
      <c r="G428" s="36" t="s">
        <v>940</v>
      </c>
      <c r="H428" s="37" t="s">
        <v>82</v>
      </c>
      <c r="I428" s="38" t="s">
        <v>63</v>
      </c>
      <c r="J428" s="39">
        <v>1</v>
      </c>
      <c r="K428" s="39">
        <v>1</v>
      </c>
      <c r="L428" s="39">
        <v>1</v>
      </c>
      <c r="M428" s="40">
        <v>1</v>
      </c>
      <c r="N428" s="41">
        <v>1</v>
      </c>
      <c r="O428" s="42">
        <v>1</v>
      </c>
      <c r="P428" s="43">
        <v>8.3530344555727827E-4</v>
      </c>
      <c r="Q428" s="44">
        <v>8.3530344555727827E-4</v>
      </c>
      <c r="R428" s="45" t="s">
        <v>161</v>
      </c>
      <c r="S428" s="39">
        <v>578343466</v>
      </c>
      <c r="T428" s="39">
        <v>0</v>
      </c>
      <c r="U428" s="39">
        <v>0</v>
      </c>
    </row>
    <row r="429" spans="1:21" ht="76.5" x14ac:dyDescent="0.25">
      <c r="A429" s="33">
        <v>53010030004</v>
      </c>
      <c r="B429" s="34" t="s">
        <v>912</v>
      </c>
      <c r="C429" s="91">
        <v>32</v>
      </c>
      <c r="D429" s="33">
        <v>17</v>
      </c>
      <c r="E429" s="35">
        <v>17</v>
      </c>
      <c r="F429" s="36" t="s">
        <v>941</v>
      </c>
      <c r="G429" s="36" t="s">
        <v>942</v>
      </c>
      <c r="H429" s="37" t="s">
        <v>62</v>
      </c>
      <c r="I429" s="38" t="s">
        <v>75</v>
      </c>
      <c r="J429" s="39">
        <v>0</v>
      </c>
      <c r="K429" s="39">
        <v>14.6</v>
      </c>
      <c r="L429" s="39">
        <v>60</v>
      </c>
      <c r="M429" s="40">
        <v>44.1</v>
      </c>
      <c r="N429" s="41">
        <v>0.64977973568281944</v>
      </c>
      <c r="O429" s="42">
        <v>0.64977973568281944</v>
      </c>
      <c r="P429" s="43">
        <v>7.7491228208571015E-4</v>
      </c>
      <c r="Q429" s="44">
        <v>5.0352229783102314E-4</v>
      </c>
      <c r="R429" s="45" t="s">
        <v>161</v>
      </c>
      <c r="S429" s="39">
        <v>410520932</v>
      </c>
      <c r="T429" s="39">
        <v>0</v>
      </c>
      <c r="U429" s="39">
        <v>0</v>
      </c>
    </row>
    <row r="430" spans="1:21" ht="51" x14ac:dyDescent="0.25">
      <c r="A430" s="33">
        <v>53010030005</v>
      </c>
      <c r="B430" s="34" t="s">
        <v>912</v>
      </c>
      <c r="C430" s="91">
        <v>32</v>
      </c>
      <c r="D430" s="33">
        <v>18</v>
      </c>
      <c r="E430" s="35">
        <v>15</v>
      </c>
      <c r="F430" s="36" t="s">
        <v>943</v>
      </c>
      <c r="G430" s="36" t="s">
        <v>944</v>
      </c>
      <c r="H430" s="37" t="s">
        <v>62</v>
      </c>
      <c r="I430" s="38" t="s">
        <v>63</v>
      </c>
      <c r="J430" s="39">
        <v>500</v>
      </c>
      <c r="K430" s="39">
        <v>0</v>
      </c>
      <c r="L430" s="39">
        <v>900</v>
      </c>
      <c r="M430" s="40">
        <v>900</v>
      </c>
      <c r="N430" s="41">
        <v>1</v>
      </c>
      <c r="O430" s="42">
        <v>1</v>
      </c>
      <c r="P430" s="43">
        <v>9.128108211357615E-4</v>
      </c>
      <c r="Q430" s="44">
        <v>9.128108211357615E-4</v>
      </c>
      <c r="R430" s="45" t="s">
        <v>323</v>
      </c>
      <c r="S430" s="39">
        <v>712817500</v>
      </c>
      <c r="T430" s="39">
        <v>0</v>
      </c>
      <c r="U430" s="39">
        <v>0</v>
      </c>
    </row>
    <row r="431" spans="1:21" ht="76.5" x14ac:dyDescent="0.25">
      <c r="A431" s="33">
        <v>53010030006</v>
      </c>
      <c r="B431" s="34" t="s">
        <v>912</v>
      </c>
      <c r="C431" s="91">
        <v>35</v>
      </c>
      <c r="D431" s="33">
        <v>13</v>
      </c>
      <c r="E431" s="35">
        <v>8</v>
      </c>
      <c r="F431" s="36" t="s">
        <v>945</v>
      </c>
      <c r="G431" s="36" t="s">
        <v>946</v>
      </c>
      <c r="H431" s="37" t="s">
        <v>62</v>
      </c>
      <c r="I431" s="38" t="s">
        <v>75</v>
      </c>
      <c r="J431" s="39">
        <v>30</v>
      </c>
      <c r="K431" s="39">
        <v>0</v>
      </c>
      <c r="L431" s="39">
        <v>58</v>
      </c>
      <c r="M431" s="40">
        <v>33.333333333333336</v>
      </c>
      <c r="N431" s="41">
        <v>0.57471264367816099</v>
      </c>
      <c r="O431" s="42">
        <v>0.57471264367816099</v>
      </c>
      <c r="P431" s="43">
        <v>4.3226509254916569E-4</v>
      </c>
      <c r="Q431" s="44">
        <v>2.4842821410871592E-4</v>
      </c>
      <c r="R431" s="45" t="s">
        <v>79</v>
      </c>
      <c r="S431" s="39">
        <v>64099999</v>
      </c>
      <c r="T431" s="39">
        <v>0</v>
      </c>
      <c r="U431" s="39">
        <v>0</v>
      </c>
    </row>
    <row r="432" spans="1:21" ht="114.75" x14ac:dyDescent="0.25">
      <c r="A432" s="33">
        <v>53010030007</v>
      </c>
      <c r="B432" s="34" t="s">
        <v>912</v>
      </c>
      <c r="C432" s="91">
        <v>32</v>
      </c>
      <c r="D432" s="33">
        <v>10</v>
      </c>
      <c r="E432" s="35">
        <v>11</v>
      </c>
      <c r="F432" s="36" t="s">
        <v>947</v>
      </c>
      <c r="G432" s="36" t="s">
        <v>948</v>
      </c>
      <c r="H432" s="37" t="s">
        <v>62</v>
      </c>
      <c r="I432" s="38" t="s">
        <v>63</v>
      </c>
      <c r="J432" s="39">
        <v>0</v>
      </c>
      <c r="K432" s="39">
        <v>0</v>
      </c>
      <c r="L432" s="39">
        <v>20</v>
      </c>
      <c r="M432" s="40">
        <v>20</v>
      </c>
      <c r="N432" s="41">
        <v>1</v>
      </c>
      <c r="O432" s="42">
        <v>1</v>
      </c>
      <c r="P432" s="43">
        <v>8.4531481490283239E-4</v>
      </c>
      <c r="Q432" s="44">
        <v>8.4531481490283239E-4</v>
      </c>
      <c r="R432" s="45" t="s">
        <v>161</v>
      </c>
      <c r="S432" s="39">
        <v>1461981680</v>
      </c>
      <c r="T432" s="39">
        <v>0</v>
      </c>
      <c r="U432" s="39">
        <v>0</v>
      </c>
    </row>
    <row r="433" spans="1:21" ht="76.5" x14ac:dyDescent="0.25">
      <c r="A433" s="33">
        <v>53010030008</v>
      </c>
      <c r="B433" s="34" t="s">
        <v>912</v>
      </c>
      <c r="C433" s="91">
        <v>32</v>
      </c>
      <c r="D433" s="33">
        <v>10</v>
      </c>
      <c r="E433" s="35">
        <v>6</v>
      </c>
      <c r="F433" s="36" t="s">
        <v>949</v>
      </c>
      <c r="G433" s="36" t="s">
        <v>950</v>
      </c>
      <c r="H433" s="37" t="s">
        <v>62</v>
      </c>
      <c r="I433" s="38" t="s">
        <v>63</v>
      </c>
      <c r="J433" s="39">
        <v>1</v>
      </c>
      <c r="K433" s="39">
        <v>0</v>
      </c>
      <c r="L433" s="39">
        <v>0</v>
      </c>
      <c r="M433" s="40">
        <v>0</v>
      </c>
      <c r="N433" s="41">
        <v>0</v>
      </c>
      <c r="O433" s="42" t="s">
        <v>1528</v>
      </c>
      <c r="P433" s="43">
        <v>0</v>
      </c>
      <c r="Q433" s="44">
        <v>0</v>
      </c>
      <c r="R433" s="45" t="s">
        <v>161</v>
      </c>
      <c r="S433" s="39">
        <v>30336000</v>
      </c>
      <c r="T433" s="39">
        <v>0</v>
      </c>
      <c r="U433" s="39">
        <v>0</v>
      </c>
    </row>
    <row r="434" spans="1:21" ht="63.75" x14ac:dyDescent="0.25">
      <c r="A434" s="33">
        <v>53010030009</v>
      </c>
      <c r="B434" s="34" t="s">
        <v>912</v>
      </c>
      <c r="C434" s="91">
        <v>32</v>
      </c>
      <c r="D434" s="33">
        <v>3</v>
      </c>
      <c r="E434" s="35">
        <v>6</v>
      </c>
      <c r="F434" s="36" t="s">
        <v>951</v>
      </c>
      <c r="G434" s="36" t="s">
        <v>952</v>
      </c>
      <c r="H434" s="37" t="s">
        <v>62</v>
      </c>
      <c r="I434" s="38" t="s">
        <v>63</v>
      </c>
      <c r="J434" s="39">
        <v>0</v>
      </c>
      <c r="K434" s="39">
        <v>0.1</v>
      </c>
      <c r="L434" s="40">
        <v>0.4</v>
      </c>
      <c r="M434" s="40">
        <v>0.4</v>
      </c>
      <c r="N434" s="41">
        <v>1</v>
      </c>
      <c r="O434" s="42">
        <v>1</v>
      </c>
      <c r="P434" s="43">
        <v>4.3266877679697027E-4</v>
      </c>
      <c r="Q434" s="44">
        <v>4.3266877679697027E-4</v>
      </c>
      <c r="R434" s="45" t="s">
        <v>136</v>
      </c>
      <c r="S434" s="39">
        <v>0</v>
      </c>
      <c r="T434" s="39">
        <v>69744119</v>
      </c>
      <c r="U434" s="39" t="s">
        <v>136</v>
      </c>
    </row>
    <row r="435" spans="1:21" ht="76.5" x14ac:dyDescent="0.25">
      <c r="A435" s="33">
        <v>53010030010</v>
      </c>
      <c r="B435" s="34" t="s">
        <v>912</v>
      </c>
      <c r="C435" s="91">
        <v>32</v>
      </c>
      <c r="D435" s="33">
        <v>10</v>
      </c>
      <c r="E435" s="35">
        <v>11</v>
      </c>
      <c r="F435" s="36" t="s">
        <v>953</v>
      </c>
      <c r="G435" s="36" t="s">
        <v>954</v>
      </c>
      <c r="H435" s="37" t="s">
        <v>62</v>
      </c>
      <c r="I435" s="38" t="s">
        <v>63</v>
      </c>
      <c r="J435" s="39">
        <v>0</v>
      </c>
      <c r="K435" s="39">
        <v>0</v>
      </c>
      <c r="L435" s="39">
        <v>0</v>
      </c>
      <c r="M435" s="40">
        <v>0</v>
      </c>
      <c r="N435" s="41">
        <v>0</v>
      </c>
      <c r="O435" s="42" t="s">
        <v>1528</v>
      </c>
      <c r="P435" s="43">
        <v>0</v>
      </c>
      <c r="Q435" s="44">
        <v>0</v>
      </c>
      <c r="R435" s="45" t="s">
        <v>161</v>
      </c>
      <c r="S435" s="39">
        <v>0</v>
      </c>
      <c r="T435" s="39">
        <v>0</v>
      </c>
      <c r="U435" s="39">
        <v>0</v>
      </c>
    </row>
    <row r="436" spans="1:21" ht="76.5" x14ac:dyDescent="0.25">
      <c r="A436" s="33">
        <v>53010030011</v>
      </c>
      <c r="B436" s="34" t="s">
        <v>912</v>
      </c>
      <c r="C436" s="92">
        <v>45</v>
      </c>
      <c r="D436" s="33">
        <v>15</v>
      </c>
      <c r="E436" s="35">
        <v>11</v>
      </c>
      <c r="F436" s="36" t="s">
        <v>955</v>
      </c>
      <c r="G436" s="36" t="s">
        <v>956</v>
      </c>
      <c r="H436" s="37" t="s">
        <v>62</v>
      </c>
      <c r="I436" s="38" t="s">
        <v>75</v>
      </c>
      <c r="J436" s="39">
        <v>0</v>
      </c>
      <c r="K436" s="39">
        <v>0</v>
      </c>
      <c r="L436" s="39">
        <v>100</v>
      </c>
      <c r="M436" s="40">
        <v>0.3</v>
      </c>
      <c r="N436" s="41">
        <v>3.0000000000000001E-3</v>
      </c>
      <c r="O436" s="42">
        <v>3.0000000000000001E-3</v>
      </c>
      <c r="P436" s="43">
        <v>2.380768219852409E-3</v>
      </c>
      <c r="Q436" s="44">
        <v>7.1423046595572268E-6</v>
      </c>
      <c r="R436" s="45" t="s">
        <v>161</v>
      </c>
      <c r="S436" s="39">
        <v>12201501591</v>
      </c>
      <c r="T436" s="39">
        <v>0</v>
      </c>
      <c r="U436" s="39">
        <v>0</v>
      </c>
    </row>
    <row r="437" spans="1:21" ht="76.5" x14ac:dyDescent="0.25">
      <c r="A437" s="33">
        <v>53010040001</v>
      </c>
      <c r="B437" s="34" t="s">
        <v>912</v>
      </c>
      <c r="C437" s="91">
        <v>32</v>
      </c>
      <c r="D437" s="33">
        <v>10</v>
      </c>
      <c r="E437" s="35">
        <v>15</v>
      </c>
      <c r="F437" s="36" t="s">
        <v>957</v>
      </c>
      <c r="G437" s="36" t="s">
        <v>958</v>
      </c>
      <c r="H437" s="37" t="s">
        <v>82</v>
      </c>
      <c r="I437" s="38" t="s">
        <v>63</v>
      </c>
      <c r="J437" s="39">
        <v>2</v>
      </c>
      <c r="K437" s="39">
        <v>0</v>
      </c>
      <c r="L437" s="39">
        <v>2</v>
      </c>
      <c r="M437" s="40">
        <v>0</v>
      </c>
      <c r="N437" s="41">
        <v>0</v>
      </c>
      <c r="O437" s="42">
        <v>0</v>
      </c>
      <c r="P437" s="43">
        <v>1.4312630668263844E-3</v>
      </c>
      <c r="Q437" s="44">
        <v>0</v>
      </c>
      <c r="R437" s="45" t="s">
        <v>161</v>
      </c>
      <c r="S437" s="39">
        <v>754522864</v>
      </c>
      <c r="T437" s="39">
        <v>0</v>
      </c>
      <c r="U437" s="39">
        <v>0</v>
      </c>
    </row>
    <row r="438" spans="1:21" ht="63.75" x14ac:dyDescent="0.25">
      <c r="A438" s="33">
        <v>53010040002</v>
      </c>
      <c r="B438" s="34" t="s">
        <v>912</v>
      </c>
      <c r="C438" s="94">
        <v>40</v>
      </c>
      <c r="D438" s="33">
        <v>10</v>
      </c>
      <c r="E438" s="35">
        <v>15</v>
      </c>
      <c r="F438" s="36" t="s">
        <v>959</v>
      </c>
      <c r="G438" s="36" t="s">
        <v>960</v>
      </c>
      <c r="H438" s="37" t="s">
        <v>62</v>
      </c>
      <c r="I438" s="38" t="s">
        <v>75</v>
      </c>
      <c r="J438" s="40">
        <v>99.73</v>
      </c>
      <c r="K438" s="40">
        <v>0</v>
      </c>
      <c r="L438" s="48">
        <v>100</v>
      </c>
      <c r="M438" s="40">
        <v>99.983800000000002</v>
      </c>
      <c r="N438" s="41">
        <v>0.999838</v>
      </c>
      <c r="O438" s="42">
        <v>0.999838</v>
      </c>
      <c r="P438" s="43">
        <v>6.9198625685402385E-4</v>
      </c>
      <c r="Q438" s="44">
        <v>6.9187415508041345E-4</v>
      </c>
      <c r="R438" s="45" t="s">
        <v>455</v>
      </c>
      <c r="S438" s="39">
        <v>73501256</v>
      </c>
      <c r="T438" s="39">
        <v>0</v>
      </c>
      <c r="U438" s="39">
        <v>0</v>
      </c>
    </row>
    <row r="439" spans="1:21" ht="63.75" x14ac:dyDescent="0.25">
      <c r="A439" s="33">
        <v>53010040003</v>
      </c>
      <c r="B439" s="34" t="s">
        <v>912</v>
      </c>
      <c r="C439" s="91">
        <v>32</v>
      </c>
      <c r="D439" s="33">
        <v>10</v>
      </c>
      <c r="E439" s="35">
        <v>15</v>
      </c>
      <c r="F439" s="36" t="s">
        <v>961</v>
      </c>
      <c r="G439" s="36" t="s">
        <v>962</v>
      </c>
      <c r="H439" s="37" t="s">
        <v>62</v>
      </c>
      <c r="I439" s="38" t="s">
        <v>63</v>
      </c>
      <c r="J439" s="39">
        <v>0</v>
      </c>
      <c r="K439" s="39">
        <v>0</v>
      </c>
      <c r="L439" s="39">
        <v>0</v>
      </c>
      <c r="M439" s="40">
        <v>0</v>
      </c>
      <c r="N439" s="41">
        <v>0</v>
      </c>
      <c r="O439" s="42" t="s">
        <v>1528</v>
      </c>
      <c r="P439" s="43">
        <v>0</v>
      </c>
      <c r="Q439" s="44">
        <v>0</v>
      </c>
      <c r="R439" s="45" t="s">
        <v>111</v>
      </c>
      <c r="S439" s="39">
        <v>0</v>
      </c>
      <c r="T439" s="39">
        <v>0</v>
      </c>
      <c r="U439" s="39">
        <v>0</v>
      </c>
    </row>
    <row r="440" spans="1:21" ht="63.75" x14ac:dyDescent="0.25">
      <c r="A440" s="33">
        <v>53010040004</v>
      </c>
      <c r="B440" s="34" t="s">
        <v>912</v>
      </c>
      <c r="C440" s="91">
        <v>35</v>
      </c>
      <c r="D440" s="33">
        <v>13</v>
      </c>
      <c r="E440" s="35">
        <v>8</v>
      </c>
      <c r="F440" s="36" t="s">
        <v>963</v>
      </c>
      <c r="G440" s="36" t="s">
        <v>964</v>
      </c>
      <c r="H440" s="37" t="s">
        <v>62</v>
      </c>
      <c r="I440" s="38" t="s">
        <v>63</v>
      </c>
      <c r="J440" s="39">
        <v>0</v>
      </c>
      <c r="K440" s="39">
        <v>0</v>
      </c>
      <c r="L440" s="39">
        <v>0.25</v>
      </c>
      <c r="M440" s="40">
        <v>0</v>
      </c>
      <c r="N440" s="41">
        <v>0</v>
      </c>
      <c r="O440" s="42">
        <v>0</v>
      </c>
      <c r="P440" s="43">
        <v>4.0072521326590287E-4</v>
      </c>
      <c r="Q440" s="44">
        <v>0</v>
      </c>
      <c r="R440" s="45" t="s">
        <v>79</v>
      </c>
      <c r="S440" s="39">
        <v>0</v>
      </c>
      <c r="T440" s="39">
        <v>0</v>
      </c>
      <c r="U440" s="39">
        <v>0</v>
      </c>
    </row>
    <row r="441" spans="1:21" ht="102" x14ac:dyDescent="0.25">
      <c r="A441" s="33">
        <v>53010040005</v>
      </c>
      <c r="B441" s="34" t="s">
        <v>912</v>
      </c>
      <c r="C441" s="91">
        <v>22</v>
      </c>
      <c r="D441" s="33">
        <v>10</v>
      </c>
      <c r="E441" s="35">
        <v>4</v>
      </c>
      <c r="F441" s="36" t="s">
        <v>965</v>
      </c>
      <c r="G441" s="36" t="s">
        <v>966</v>
      </c>
      <c r="H441" s="37" t="s">
        <v>82</v>
      </c>
      <c r="I441" s="38" t="s">
        <v>63</v>
      </c>
      <c r="J441" s="39">
        <v>13</v>
      </c>
      <c r="K441" s="39">
        <v>0</v>
      </c>
      <c r="L441" s="39">
        <v>14</v>
      </c>
      <c r="M441" s="40">
        <v>0</v>
      </c>
      <c r="N441" s="41">
        <v>0</v>
      </c>
      <c r="O441" s="42">
        <v>0</v>
      </c>
      <c r="P441" s="43">
        <v>9.9980661334931752E-4</v>
      </c>
      <c r="Q441" s="44">
        <v>0</v>
      </c>
      <c r="R441" s="45" t="s">
        <v>89</v>
      </c>
      <c r="S441" s="39">
        <v>0</v>
      </c>
      <c r="T441" s="39">
        <v>0</v>
      </c>
      <c r="U441" s="39">
        <v>0</v>
      </c>
    </row>
    <row r="442" spans="1:21" ht="51" x14ac:dyDescent="0.25">
      <c r="A442" s="33">
        <v>53010040006</v>
      </c>
      <c r="B442" s="34" t="s">
        <v>912</v>
      </c>
      <c r="C442" s="91">
        <v>24</v>
      </c>
      <c r="D442" s="33">
        <v>9</v>
      </c>
      <c r="E442" s="35">
        <v>11</v>
      </c>
      <c r="F442" s="36" t="s">
        <v>967</v>
      </c>
      <c r="G442" s="36" t="s">
        <v>968</v>
      </c>
      <c r="H442" s="37" t="s">
        <v>82</v>
      </c>
      <c r="I442" s="38" t="s">
        <v>72</v>
      </c>
      <c r="J442" s="39">
        <v>250</v>
      </c>
      <c r="K442" s="39">
        <v>199</v>
      </c>
      <c r="L442" s="39">
        <v>250</v>
      </c>
      <c r="M442" s="39">
        <v>250</v>
      </c>
      <c r="N442" s="41">
        <v>1</v>
      </c>
      <c r="O442" s="42">
        <v>1</v>
      </c>
      <c r="P442" s="43">
        <v>1.0802665877203646E-3</v>
      </c>
      <c r="Q442" s="44">
        <v>1.0802665877203646E-3</v>
      </c>
      <c r="R442" s="45" t="s">
        <v>731</v>
      </c>
      <c r="S442" s="39">
        <v>640584000</v>
      </c>
      <c r="T442" s="39">
        <v>0</v>
      </c>
      <c r="U442" s="39">
        <v>0</v>
      </c>
    </row>
    <row r="443" spans="1:21" ht="38.25" x14ac:dyDescent="0.25">
      <c r="A443" s="33">
        <v>53010040007</v>
      </c>
      <c r="B443" s="34" t="s">
        <v>912</v>
      </c>
      <c r="C443" s="91">
        <v>22</v>
      </c>
      <c r="D443" s="33">
        <v>10</v>
      </c>
      <c r="E443" s="35">
        <v>4</v>
      </c>
      <c r="F443" s="36" t="s">
        <v>969</v>
      </c>
      <c r="G443" s="36" t="s">
        <v>970</v>
      </c>
      <c r="H443" s="37" t="s">
        <v>62</v>
      </c>
      <c r="I443" s="38" t="s">
        <v>75</v>
      </c>
      <c r="J443" s="39">
        <v>0</v>
      </c>
      <c r="K443" s="39">
        <v>0</v>
      </c>
      <c r="L443" s="39">
        <v>45</v>
      </c>
      <c r="M443" s="40">
        <v>45</v>
      </c>
      <c r="N443" s="41">
        <v>1</v>
      </c>
      <c r="O443" s="42">
        <v>1</v>
      </c>
      <c r="P443" s="43">
        <v>4.7549609854000721E-4</v>
      </c>
      <c r="Q443" s="44">
        <v>4.7549609854000721E-4</v>
      </c>
      <c r="R443" s="45" t="s">
        <v>89</v>
      </c>
      <c r="S443" s="39">
        <v>133235000</v>
      </c>
      <c r="T443" s="39">
        <v>0</v>
      </c>
      <c r="U443" s="39">
        <v>0</v>
      </c>
    </row>
    <row r="444" spans="1:21" ht="63.75" x14ac:dyDescent="0.25">
      <c r="A444" s="33">
        <v>53010040008</v>
      </c>
      <c r="B444" s="34" t="s">
        <v>912</v>
      </c>
      <c r="C444" s="91">
        <v>22</v>
      </c>
      <c r="D444" s="33">
        <v>1</v>
      </c>
      <c r="E444" s="35">
        <v>2</v>
      </c>
      <c r="F444" s="36" t="s">
        <v>971</v>
      </c>
      <c r="G444" s="36" t="s">
        <v>972</v>
      </c>
      <c r="H444" s="37" t="s">
        <v>62</v>
      </c>
      <c r="I444" s="38" t="s">
        <v>63</v>
      </c>
      <c r="J444" s="39">
        <v>0</v>
      </c>
      <c r="K444" s="39">
        <v>0</v>
      </c>
      <c r="L444" s="40">
        <v>0</v>
      </c>
      <c r="M444" s="40">
        <v>0</v>
      </c>
      <c r="N444" s="41">
        <v>0</v>
      </c>
      <c r="O444" s="42" t="s">
        <v>1528</v>
      </c>
      <c r="P444" s="43">
        <v>0</v>
      </c>
      <c r="Q444" s="44">
        <v>0</v>
      </c>
      <c r="R444" s="45" t="s">
        <v>89</v>
      </c>
      <c r="S444" s="39">
        <v>0</v>
      </c>
      <c r="T444" s="39">
        <v>0</v>
      </c>
      <c r="U444" s="39">
        <v>0</v>
      </c>
    </row>
    <row r="445" spans="1:21" ht="76.5" x14ac:dyDescent="0.25">
      <c r="A445" s="33">
        <v>53020010001</v>
      </c>
      <c r="B445" s="34" t="s">
        <v>912</v>
      </c>
      <c r="C445" s="92">
        <v>45</v>
      </c>
      <c r="D445" s="33">
        <v>10</v>
      </c>
      <c r="E445" s="34">
        <v>12</v>
      </c>
      <c r="F445" s="36" t="s">
        <v>973</v>
      </c>
      <c r="G445" s="36" t="s">
        <v>974</v>
      </c>
      <c r="H445" s="37" t="s">
        <v>62</v>
      </c>
      <c r="I445" s="38" t="s">
        <v>63</v>
      </c>
      <c r="J445" s="39">
        <v>0</v>
      </c>
      <c r="K445" s="39">
        <v>0</v>
      </c>
      <c r="L445" s="39">
        <v>0.3</v>
      </c>
      <c r="M445" s="40">
        <v>0</v>
      </c>
      <c r="N445" s="41">
        <v>0</v>
      </c>
      <c r="O445" s="42">
        <v>0</v>
      </c>
      <c r="P445" s="43">
        <v>1.3885353123440486E-3</v>
      </c>
      <c r="Q445" s="44">
        <v>0</v>
      </c>
      <c r="R445" s="45" t="s">
        <v>92</v>
      </c>
      <c r="S445" s="39">
        <v>0</v>
      </c>
      <c r="T445" s="39">
        <v>0</v>
      </c>
      <c r="U445" s="39">
        <v>0</v>
      </c>
    </row>
    <row r="446" spans="1:21" ht="102" x14ac:dyDescent="0.25">
      <c r="A446" s="33">
        <v>53020010002</v>
      </c>
      <c r="B446" s="34" t="s">
        <v>912</v>
      </c>
      <c r="C446" s="91">
        <v>32</v>
      </c>
      <c r="D446" s="33">
        <v>10</v>
      </c>
      <c r="E446" s="35">
        <v>8</v>
      </c>
      <c r="F446" s="36" t="s">
        <v>975</v>
      </c>
      <c r="G446" s="36" t="s">
        <v>976</v>
      </c>
      <c r="H446" s="37" t="s">
        <v>62</v>
      </c>
      <c r="I446" s="38" t="s">
        <v>63</v>
      </c>
      <c r="J446" s="39">
        <v>5</v>
      </c>
      <c r="K446" s="39">
        <v>10</v>
      </c>
      <c r="L446" s="39">
        <v>37</v>
      </c>
      <c r="M446" s="40">
        <v>32</v>
      </c>
      <c r="N446" s="41">
        <v>0.81481481481481477</v>
      </c>
      <c r="O446" s="42">
        <v>0.81481481481481477</v>
      </c>
      <c r="P446" s="43">
        <v>5.3855008113739948E-4</v>
      </c>
      <c r="Q446" s="44">
        <v>4.3881858463047364E-4</v>
      </c>
      <c r="R446" s="45" t="s">
        <v>92</v>
      </c>
      <c r="S446" s="39">
        <v>763751900</v>
      </c>
      <c r="T446" s="39">
        <v>0</v>
      </c>
      <c r="U446" s="39">
        <v>0</v>
      </c>
    </row>
    <row r="447" spans="1:21" ht="76.5" x14ac:dyDescent="0.25">
      <c r="A447" s="33">
        <v>53020010003</v>
      </c>
      <c r="B447" s="34" t="s">
        <v>912</v>
      </c>
      <c r="C447" s="91">
        <v>40</v>
      </c>
      <c r="D447" s="33">
        <v>3</v>
      </c>
      <c r="E447" s="35">
        <v>8</v>
      </c>
      <c r="F447" s="36" t="s">
        <v>977</v>
      </c>
      <c r="G447" s="36" t="s">
        <v>978</v>
      </c>
      <c r="H447" s="37" t="s">
        <v>62</v>
      </c>
      <c r="I447" s="38" t="s">
        <v>63</v>
      </c>
      <c r="J447" s="40">
        <v>0</v>
      </c>
      <c r="K447" s="40">
        <v>0</v>
      </c>
      <c r="L447" s="39">
        <v>0</v>
      </c>
      <c r="M447" s="40">
        <v>0</v>
      </c>
      <c r="N447" s="41">
        <v>0</v>
      </c>
      <c r="O447" s="42" t="s">
        <v>1528</v>
      </c>
      <c r="P447" s="43">
        <v>0</v>
      </c>
      <c r="Q447" s="44">
        <v>0</v>
      </c>
      <c r="R447" s="45" t="s">
        <v>92</v>
      </c>
      <c r="S447" s="39">
        <v>0</v>
      </c>
      <c r="T447" s="39">
        <v>0</v>
      </c>
      <c r="U447" s="39">
        <v>0</v>
      </c>
    </row>
    <row r="448" spans="1:21" ht="89.25" x14ac:dyDescent="0.25">
      <c r="A448" s="33">
        <v>53020010004</v>
      </c>
      <c r="B448" s="34" t="s">
        <v>912</v>
      </c>
      <c r="C448" s="91">
        <v>40</v>
      </c>
      <c r="D448" s="33">
        <v>3</v>
      </c>
      <c r="E448" s="35">
        <v>12</v>
      </c>
      <c r="F448" s="36" t="s">
        <v>979</v>
      </c>
      <c r="G448" s="36" t="s">
        <v>980</v>
      </c>
      <c r="H448" s="37" t="s">
        <v>62</v>
      </c>
      <c r="I448" s="38" t="s">
        <v>63</v>
      </c>
      <c r="J448" s="39">
        <v>3</v>
      </c>
      <c r="K448" s="39">
        <v>10</v>
      </c>
      <c r="L448" s="39">
        <v>35</v>
      </c>
      <c r="M448" s="39">
        <v>35</v>
      </c>
      <c r="N448" s="41">
        <v>1</v>
      </c>
      <c r="O448" s="42">
        <v>1</v>
      </c>
      <c r="P448" s="43">
        <v>1.3447963915307179E-3</v>
      </c>
      <c r="Q448" s="44">
        <v>1.3447963915307179E-3</v>
      </c>
      <c r="R448" s="45" t="s">
        <v>92</v>
      </c>
      <c r="S448" s="39">
        <v>1034949804</v>
      </c>
      <c r="T448" s="39">
        <v>0</v>
      </c>
      <c r="U448" s="39">
        <v>0</v>
      </c>
    </row>
    <row r="449" spans="1:21" ht="102" x14ac:dyDescent="0.25">
      <c r="A449" s="33">
        <v>53020010005</v>
      </c>
      <c r="B449" s="34" t="s">
        <v>912</v>
      </c>
      <c r="C449" s="91">
        <v>40</v>
      </c>
      <c r="D449" s="33">
        <v>3</v>
      </c>
      <c r="E449" s="35">
        <v>12</v>
      </c>
      <c r="F449" s="36" t="s">
        <v>981</v>
      </c>
      <c r="G449" s="36" t="s">
        <v>982</v>
      </c>
      <c r="H449" s="37" t="s">
        <v>82</v>
      </c>
      <c r="I449" s="38" t="s">
        <v>63</v>
      </c>
      <c r="J449" s="39">
        <v>0</v>
      </c>
      <c r="K449" s="39">
        <v>1</v>
      </c>
      <c r="L449" s="39">
        <v>1</v>
      </c>
      <c r="M449" s="39">
        <v>1</v>
      </c>
      <c r="N449" s="41">
        <v>1</v>
      </c>
      <c r="O449" s="42">
        <v>1</v>
      </c>
      <c r="P449" s="43">
        <v>1.9993598669109623E-3</v>
      </c>
      <c r="Q449" s="44">
        <v>1.9993598669109623E-3</v>
      </c>
      <c r="R449" s="45" t="s">
        <v>92</v>
      </c>
      <c r="S449" s="39">
        <v>3617527335</v>
      </c>
      <c r="T449" s="39">
        <v>0</v>
      </c>
      <c r="U449" s="39">
        <v>0</v>
      </c>
    </row>
    <row r="450" spans="1:21" ht="76.5" x14ac:dyDescent="0.25">
      <c r="A450" s="33">
        <v>53020010006</v>
      </c>
      <c r="B450" s="34" t="s">
        <v>912</v>
      </c>
      <c r="C450" s="91">
        <v>40</v>
      </c>
      <c r="D450" s="33">
        <v>3</v>
      </c>
      <c r="E450" s="35">
        <v>11</v>
      </c>
      <c r="F450" s="36" t="s">
        <v>983</v>
      </c>
      <c r="G450" s="36" t="s">
        <v>984</v>
      </c>
      <c r="H450" s="37" t="s">
        <v>82</v>
      </c>
      <c r="I450" s="38" t="s">
        <v>63</v>
      </c>
      <c r="J450" s="39">
        <v>200</v>
      </c>
      <c r="K450" s="39">
        <v>50</v>
      </c>
      <c r="L450" s="39">
        <v>100</v>
      </c>
      <c r="M450" s="39">
        <v>100</v>
      </c>
      <c r="N450" s="41">
        <v>1</v>
      </c>
      <c r="O450" s="42">
        <v>1</v>
      </c>
      <c r="P450" s="43">
        <v>1.553199484817764E-3</v>
      </c>
      <c r="Q450" s="44">
        <v>1.553199484817764E-3</v>
      </c>
      <c r="R450" s="45" t="s">
        <v>92</v>
      </c>
      <c r="S450" s="39">
        <v>2909142465</v>
      </c>
      <c r="T450" s="39">
        <v>0</v>
      </c>
      <c r="U450" s="39">
        <v>0</v>
      </c>
    </row>
    <row r="451" spans="1:21" ht="76.5" x14ac:dyDescent="0.25">
      <c r="A451" s="33">
        <v>53020010007</v>
      </c>
      <c r="B451" s="34" t="s">
        <v>912</v>
      </c>
      <c r="C451" s="92">
        <v>40</v>
      </c>
      <c r="D451" s="33">
        <v>10</v>
      </c>
      <c r="E451" s="35">
        <v>11</v>
      </c>
      <c r="F451" s="36" t="s">
        <v>985</v>
      </c>
      <c r="G451" s="36" t="s">
        <v>986</v>
      </c>
      <c r="H451" s="37" t="s">
        <v>82</v>
      </c>
      <c r="I451" s="38" t="s">
        <v>987</v>
      </c>
      <c r="J451" s="39">
        <v>68207</v>
      </c>
      <c r="K451" s="39">
        <v>80207</v>
      </c>
      <c r="L451" s="39">
        <v>126722</v>
      </c>
      <c r="M451" s="40">
        <v>120360</v>
      </c>
      <c r="N451" s="41">
        <v>0.94979561559950132</v>
      </c>
      <c r="O451" s="42">
        <v>0.94979561559950132</v>
      </c>
      <c r="P451" s="43">
        <v>2.0123412043716034E-3</v>
      </c>
      <c r="Q451" s="44">
        <v>1.9113128530023689E-3</v>
      </c>
      <c r="R451" s="45" t="s">
        <v>92</v>
      </c>
      <c r="S451" s="39">
        <v>5741982984</v>
      </c>
      <c r="T451" s="39">
        <v>0</v>
      </c>
      <c r="U451" s="39">
        <v>0</v>
      </c>
    </row>
    <row r="452" spans="1:21" ht="89.25" x14ac:dyDescent="0.25">
      <c r="A452" s="33">
        <v>53020010008</v>
      </c>
      <c r="B452" s="34" t="s">
        <v>912</v>
      </c>
      <c r="C452" s="91">
        <v>32</v>
      </c>
      <c r="D452" s="61">
        <v>10</v>
      </c>
      <c r="E452" s="34">
        <v>11</v>
      </c>
      <c r="F452" s="36" t="s">
        <v>988</v>
      </c>
      <c r="G452" s="36" t="s">
        <v>989</v>
      </c>
      <c r="H452" s="37" t="s">
        <v>82</v>
      </c>
      <c r="I452" s="38" t="s">
        <v>63</v>
      </c>
      <c r="J452" s="63">
        <v>1</v>
      </c>
      <c r="K452" s="63">
        <v>0</v>
      </c>
      <c r="L452" s="63">
        <v>0</v>
      </c>
      <c r="M452" s="39">
        <v>0</v>
      </c>
      <c r="N452" s="41">
        <v>0</v>
      </c>
      <c r="O452" s="42" t="s">
        <v>1528</v>
      </c>
      <c r="P452" s="43">
        <v>0</v>
      </c>
      <c r="Q452" s="44">
        <v>0</v>
      </c>
      <c r="R452" s="45" t="s">
        <v>92</v>
      </c>
      <c r="S452" s="39">
        <v>0</v>
      </c>
      <c r="T452" s="39">
        <v>0</v>
      </c>
      <c r="U452" s="39">
        <v>0</v>
      </c>
    </row>
    <row r="453" spans="1:21" ht="102" x14ac:dyDescent="0.25">
      <c r="A453" s="33">
        <v>53020010009</v>
      </c>
      <c r="B453" s="34" t="s">
        <v>912</v>
      </c>
      <c r="C453" s="92">
        <v>40</v>
      </c>
      <c r="D453" s="64">
        <v>10</v>
      </c>
      <c r="E453" s="35">
        <v>12</v>
      </c>
      <c r="F453" s="36" t="s">
        <v>1529</v>
      </c>
      <c r="G453" s="36" t="s">
        <v>990</v>
      </c>
      <c r="H453" s="37" t="s">
        <v>82</v>
      </c>
      <c r="I453" s="38" t="s">
        <v>63</v>
      </c>
      <c r="J453" s="39">
        <v>1000</v>
      </c>
      <c r="K453" s="39">
        <v>150</v>
      </c>
      <c r="L453" s="39">
        <v>500</v>
      </c>
      <c r="M453" s="39">
        <v>475</v>
      </c>
      <c r="N453" s="41">
        <v>0.95</v>
      </c>
      <c r="O453" s="42">
        <v>0.95</v>
      </c>
      <c r="P453" s="43">
        <v>6.88712579330759E-4</v>
      </c>
      <c r="Q453" s="44">
        <v>6.5427695036422099E-4</v>
      </c>
      <c r="R453" s="45" t="s">
        <v>161</v>
      </c>
      <c r="S453" s="39">
        <v>382052646</v>
      </c>
      <c r="T453" s="39">
        <v>0</v>
      </c>
      <c r="U453" s="39">
        <v>0</v>
      </c>
    </row>
    <row r="454" spans="1:21" ht="102" x14ac:dyDescent="0.25">
      <c r="A454" s="33">
        <v>53020010010</v>
      </c>
      <c r="B454" s="34" t="s">
        <v>912</v>
      </c>
      <c r="C454" s="92">
        <v>45</v>
      </c>
      <c r="D454" s="64">
        <v>3</v>
      </c>
      <c r="E454" s="35">
        <v>12</v>
      </c>
      <c r="F454" s="36" t="s">
        <v>991</v>
      </c>
      <c r="G454" s="36" t="s">
        <v>992</v>
      </c>
      <c r="H454" s="38" t="s">
        <v>62</v>
      </c>
      <c r="I454" s="38" t="s">
        <v>63</v>
      </c>
      <c r="J454" s="39">
        <v>3</v>
      </c>
      <c r="K454" s="39">
        <v>4</v>
      </c>
      <c r="L454" s="39">
        <v>5</v>
      </c>
      <c r="M454" s="40">
        <v>5</v>
      </c>
      <c r="N454" s="41">
        <v>1</v>
      </c>
      <c r="O454" s="42">
        <v>1</v>
      </c>
      <c r="P454" s="43">
        <v>2.1694036927467448E-3</v>
      </c>
      <c r="Q454" s="44">
        <v>2.1694036927467448E-3</v>
      </c>
      <c r="R454" s="45" t="s">
        <v>108</v>
      </c>
      <c r="S454" s="39">
        <v>4014639998</v>
      </c>
      <c r="T454" s="39">
        <v>0</v>
      </c>
      <c r="U454" s="39">
        <v>0</v>
      </c>
    </row>
    <row r="455" spans="1:21" ht="76.5" x14ac:dyDescent="0.25">
      <c r="A455" s="33">
        <v>53020010011</v>
      </c>
      <c r="B455" s="34" t="s">
        <v>912</v>
      </c>
      <c r="C455" s="91">
        <v>40</v>
      </c>
      <c r="D455" s="64">
        <v>3</v>
      </c>
      <c r="E455" s="35">
        <v>12</v>
      </c>
      <c r="F455" s="36" t="s">
        <v>993</v>
      </c>
      <c r="G455" s="36" t="s">
        <v>994</v>
      </c>
      <c r="H455" s="37" t="s">
        <v>62</v>
      </c>
      <c r="I455" s="38" t="s">
        <v>63</v>
      </c>
      <c r="J455" s="39">
        <v>200000</v>
      </c>
      <c r="K455" s="39">
        <v>0</v>
      </c>
      <c r="L455" s="39">
        <v>0</v>
      </c>
      <c r="M455" s="40">
        <v>0</v>
      </c>
      <c r="N455" s="41">
        <v>0</v>
      </c>
      <c r="O455" s="42" t="s">
        <v>1528</v>
      </c>
      <c r="P455" s="43">
        <v>0</v>
      </c>
      <c r="Q455" s="44">
        <v>0</v>
      </c>
      <c r="R455" s="45" t="s">
        <v>92</v>
      </c>
      <c r="S455" s="39">
        <v>0</v>
      </c>
      <c r="T455" s="39">
        <v>0</v>
      </c>
      <c r="U455" s="39">
        <v>0</v>
      </c>
    </row>
    <row r="456" spans="1:21" ht="76.5" x14ac:dyDescent="0.25">
      <c r="A456" s="65">
        <v>53020010012</v>
      </c>
      <c r="B456" s="34" t="s">
        <v>912</v>
      </c>
      <c r="C456" s="92">
        <v>40</v>
      </c>
      <c r="D456" s="64">
        <v>10</v>
      </c>
      <c r="E456" s="35">
        <v>11</v>
      </c>
      <c r="F456" s="36" t="s">
        <v>995</v>
      </c>
      <c r="G456" s="36" t="s">
        <v>996</v>
      </c>
      <c r="H456" s="37" t="s">
        <v>62</v>
      </c>
      <c r="I456" s="38" t="s">
        <v>63</v>
      </c>
      <c r="J456" s="39">
        <v>0</v>
      </c>
      <c r="K456" s="39">
        <v>0</v>
      </c>
      <c r="L456" s="39">
        <v>0</v>
      </c>
      <c r="M456" s="40">
        <v>0</v>
      </c>
      <c r="N456" s="41">
        <v>0</v>
      </c>
      <c r="O456" s="42" t="s">
        <v>1528</v>
      </c>
      <c r="P456" s="43">
        <v>0</v>
      </c>
      <c r="Q456" s="44">
        <v>0</v>
      </c>
      <c r="R456" s="45" t="s">
        <v>92</v>
      </c>
      <c r="S456" s="39">
        <v>0</v>
      </c>
      <c r="T456" s="39">
        <v>0</v>
      </c>
      <c r="U456" s="39">
        <v>0</v>
      </c>
    </row>
    <row r="457" spans="1:21" ht="76.5" x14ac:dyDescent="0.25">
      <c r="A457" s="65">
        <v>53020020001</v>
      </c>
      <c r="B457" s="34" t="s">
        <v>912</v>
      </c>
      <c r="C457" s="91">
        <v>35</v>
      </c>
      <c r="D457" s="64">
        <v>13</v>
      </c>
      <c r="E457" s="35">
        <v>8</v>
      </c>
      <c r="F457" s="36" t="s">
        <v>997</v>
      </c>
      <c r="G457" s="36" t="s">
        <v>998</v>
      </c>
      <c r="H457" s="37" t="s">
        <v>62</v>
      </c>
      <c r="I457" s="38" t="s">
        <v>63</v>
      </c>
      <c r="J457" s="39">
        <v>0</v>
      </c>
      <c r="K457" s="39">
        <v>0</v>
      </c>
      <c r="L457" s="39">
        <v>77</v>
      </c>
      <c r="M457" s="40">
        <v>47</v>
      </c>
      <c r="N457" s="41">
        <v>0.61038961038961037</v>
      </c>
      <c r="O457" s="42">
        <v>0.61038961038961037</v>
      </c>
      <c r="P457" s="43">
        <v>2.7368544060563473E-3</v>
      </c>
      <c r="Q457" s="44">
        <v>1.6705474946058223E-3</v>
      </c>
      <c r="R457" s="45" t="s">
        <v>111</v>
      </c>
      <c r="S457" s="39">
        <v>461142500</v>
      </c>
      <c r="T457" s="39">
        <v>0</v>
      </c>
      <c r="U457" s="39">
        <v>0</v>
      </c>
    </row>
    <row r="458" spans="1:21" ht="63.75" x14ac:dyDescent="0.25">
      <c r="A458" s="65">
        <v>53020020002</v>
      </c>
      <c r="B458" s="34" t="s">
        <v>912</v>
      </c>
      <c r="C458" s="91">
        <v>35</v>
      </c>
      <c r="D458" s="64">
        <v>13</v>
      </c>
      <c r="E458" s="35">
        <v>8</v>
      </c>
      <c r="F458" s="36" t="s">
        <v>999</v>
      </c>
      <c r="G458" s="36" t="s">
        <v>1000</v>
      </c>
      <c r="H458" s="37" t="s">
        <v>62</v>
      </c>
      <c r="I458" s="38" t="s">
        <v>75</v>
      </c>
      <c r="J458" s="47">
        <v>0</v>
      </c>
      <c r="K458" s="47">
        <v>30</v>
      </c>
      <c r="L458" s="40">
        <v>60</v>
      </c>
      <c r="M458" s="40">
        <v>60</v>
      </c>
      <c r="N458" s="41">
        <v>1</v>
      </c>
      <c r="O458" s="42">
        <v>1</v>
      </c>
      <c r="P458" s="43">
        <v>1.6265057102292958E-3</v>
      </c>
      <c r="Q458" s="44">
        <v>1.6265057102292958E-3</v>
      </c>
      <c r="R458" s="45" t="s">
        <v>111</v>
      </c>
      <c r="S458" s="39">
        <v>348140000</v>
      </c>
      <c r="T458" s="39">
        <v>0</v>
      </c>
      <c r="U458" s="39">
        <v>0</v>
      </c>
    </row>
    <row r="459" spans="1:21" ht="89.25" x14ac:dyDescent="0.25">
      <c r="A459" s="65">
        <v>53020020003</v>
      </c>
      <c r="B459" s="34" t="s">
        <v>912</v>
      </c>
      <c r="C459" s="91">
        <v>40</v>
      </c>
      <c r="D459" s="64">
        <v>6</v>
      </c>
      <c r="E459" s="35">
        <v>12</v>
      </c>
      <c r="F459" s="36" t="s">
        <v>1001</v>
      </c>
      <c r="G459" s="36" t="s">
        <v>1002</v>
      </c>
      <c r="H459" s="37" t="s">
        <v>62</v>
      </c>
      <c r="I459" s="38" t="s">
        <v>63</v>
      </c>
      <c r="J459" s="39">
        <v>0</v>
      </c>
      <c r="K459" s="39">
        <v>0</v>
      </c>
      <c r="L459" s="39">
        <v>0</v>
      </c>
      <c r="M459" s="40">
        <v>0</v>
      </c>
      <c r="N459" s="41">
        <v>0</v>
      </c>
      <c r="O459" s="42" t="s">
        <v>1528</v>
      </c>
      <c r="P459" s="43">
        <v>0</v>
      </c>
      <c r="Q459" s="44">
        <v>0</v>
      </c>
      <c r="R459" s="45" t="s">
        <v>111</v>
      </c>
      <c r="S459" s="39">
        <v>0</v>
      </c>
      <c r="T459" s="39">
        <v>0</v>
      </c>
      <c r="U459" s="39">
        <v>0</v>
      </c>
    </row>
    <row r="460" spans="1:21" ht="76.5" x14ac:dyDescent="0.25">
      <c r="A460" s="33">
        <v>53020020004</v>
      </c>
      <c r="B460" s="34" t="s">
        <v>912</v>
      </c>
      <c r="C460" s="94">
        <v>41</v>
      </c>
      <c r="D460" s="64">
        <v>6</v>
      </c>
      <c r="E460" s="35">
        <v>8</v>
      </c>
      <c r="F460" s="36" t="s">
        <v>1003</v>
      </c>
      <c r="G460" s="36" t="s">
        <v>1004</v>
      </c>
      <c r="H460" s="37" t="s">
        <v>62</v>
      </c>
      <c r="I460" s="38" t="s">
        <v>75</v>
      </c>
      <c r="J460" s="39">
        <v>0</v>
      </c>
      <c r="K460" s="39">
        <v>22</v>
      </c>
      <c r="L460" s="39">
        <v>34</v>
      </c>
      <c r="M460" s="40">
        <v>31</v>
      </c>
      <c r="N460" s="41">
        <v>0.75</v>
      </c>
      <c r="O460" s="42">
        <v>0.75</v>
      </c>
      <c r="P460" s="43">
        <v>1.5127443281843568E-3</v>
      </c>
      <c r="Q460" s="44">
        <v>1.1345582461382677E-3</v>
      </c>
      <c r="R460" s="45" t="s">
        <v>111</v>
      </c>
      <c r="S460" s="39">
        <v>184837000</v>
      </c>
      <c r="T460" s="39">
        <v>0</v>
      </c>
      <c r="U460" s="39">
        <v>0</v>
      </c>
    </row>
    <row r="461" spans="1:21" ht="63.75" x14ac:dyDescent="0.25">
      <c r="A461" s="33">
        <v>53020030001</v>
      </c>
      <c r="B461" s="34" t="s">
        <v>912</v>
      </c>
      <c r="C461" s="91">
        <v>35</v>
      </c>
      <c r="D461" s="64">
        <v>13</v>
      </c>
      <c r="E461" s="35">
        <v>12</v>
      </c>
      <c r="F461" s="36" t="s">
        <v>1005</v>
      </c>
      <c r="G461" s="36" t="s">
        <v>1006</v>
      </c>
      <c r="H461" s="37" t="s">
        <v>62</v>
      </c>
      <c r="I461" s="38" t="s">
        <v>63</v>
      </c>
      <c r="J461" s="39">
        <v>0</v>
      </c>
      <c r="K461" s="39">
        <v>0</v>
      </c>
      <c r="L461" s="39">
        <v>0</v>
      </c>
      <c r="M461" s="40">
        <v>0</v>
      </c>
      <c r="N461" s="41">
        <v>0</v>
      </c>
      <c r="O461" s="42" t="s">
        <v>1528</v>
      </c>
      <c r="P461" s="43">
        <v>0</v>
      </c>
      <c r="Q461" s="44">
        <v>0</v>
      </c>
      <c r="R461" s="45" t="s">
        <v>111</v>
      </c>
      <c r="S461" s="39">
        <v>0</v>
      </c>
      <c r="T461" s="39">
        <v>0</v>
      </c>
      <c r="U461" s="39">
        <v>0</v>
      </c>
    </row>
    <row r="462" spans="1:21" ht="51" x14ac:dyDescent="0.25">
      <c r="A462" s="33">
        <v>53020030002</v>
      </c>
      <c r="B462" s="34" t="s">
        <v>912</v>
      </c>
      <c r="C462" s="91">
        <v>32</v>
      </c>
      <c r="D462" s="64">
        <v>10</v>
      </c>
      <c r="E462" s="35">
        <v>15</v>
      </c>
      <c r="F462" s="36" t="s">
        <v>1007</v>
      </c>
      <c r="G462" s="36" t="s">
        <v>1008</v>
      </c>
      <c r="H462" s="37" t="s">
        <v>62</v>
      </c>
      <c r="I462" s="38" t="s">
        <v>75</v>
      </c>
      <c r="J462" s="39">
        <v>0</v>
      </c>
      <c r="K462" s="39">
        <v>0</v>
      </c>
      <c r="L462" s="39">
        <v>0</v>
      </c>
      <c r="M462" s="40">
        <v>0</v>
      </c>
      <c r="N462" s="41">
        <v>0</v>
      </c>
      <c r="O462" s="42" t="s">
        <v>1528</v>
      </c>
      <c r="P462" s="43">
        <v>0</v>
      </c>
      <c r="Q462" s="44">
        <v>0</v>
      </c>
      <c r="R462" s="45" t="s">
        <v>111</v>
      </c>
      <c r="S462" s="39">
        <v>0</v>
      </c>
      <c r="T462" s="39">
        <v>0</v>
      </c>
      <c r="U462" s="39">
        <v>0</v>
      </c>
    </row>
    <row r="463" spans="1:21" ht="76.5" x14ac:dyDescent="0.25">
      <c r="A463" s="33">
        <v>53020030003</v>
      </c>
      <c r="B463" s="34" t="s">
        <v>912</v>
      </c>
      <c r="C463" s="91">
        <v>17</v>
      </c>
      <c r="D463" s="64">
        <v>8</v>
      </c>
      <c r="E463" s="35">
        <v>8</v>
      </c>
      <c r="F463" s="36" t="s">
        <v>1009</v>
      </c>
      <c r="G463" s="36" t="s">
        <v>1010</v>
      </c>
      <c r="H463" s="37" t="s">
        <v>62</v>
      </c>
      <c r="I463" s="38" t="s">
        <v>63</v>
      </c>
      <c r="J463" s="39">
        <v>30</v>
      </c>
      <c r="K463" s="39">
        <v>0</v>
      </c>
      <c r="L463" s="39">
        <v>70</v>
      </c>
      <c r="M463" s="40">
        <v>70</v>
      </c>
      <c r="N463" s="41">
        <v>1</v>
      </c>
      <c r="O463" s="42">
        <v>1</v>
      </c>
      <c r="P463" s="43">
        <v>3.6252700939013597E-3</v>
      </c>
      <c r="Q463" s="44">
        <v>3.6252700939013597E-3</v>
      </c>
      <c r="R463" s="45" t="s">
        <v>111</v>
      </c>
      <c r="S463" s="39">
        <v>892247114</v>
      </c>
      <c r="T463" s="39">
        <v>0</v>
      </c>
      <c r="U463" s="39">
        <v>0</v>
      </c>
    </row>
    <row r="464" spans="1:21" ht="51" x14ac:dyDescent="0.25">
      <c r="A464" s="33">
        <v>53020030004</v>
      </c>
      <c r="B464" s="34" t="s">
        <v>912</v>
      </c>
      <c r="C464" s="91">
        <v>21</v>
      </c>
      <c r="D464" s="64">
        <v>6</v>
      </c>
      <c r="E464" s="35">
        <v>7</v>
      </c>
      <c r="F464" s="36" t="s">
        <v>1011</v>
      </c>
      <c r="G464" s="36" t="s">
        <v>1012</v>
      </c>
      <c r="H464" s="37" t="s">
        <v>62</v>
      </c>
      <c r="I464" s="38" t="s">
        <v>63</v>
      </c>
      <c r="J464" s="39">
        <v>0</v>
      </c>
      <c r="K464" s="39">
        <v>0</v>
      </c>
      <c r="L464" s="39">
        <v>0</v>
      </c>
      <c r="M464" s="40">
        <v>0</v>
      </c>
      <c r="N464" s="41">
        <v>0</v>
      </c>
      <c r="O464" s="42" t="s">
        <v>1528</v>
      </c>
      <c r="P464" s="43">
        <v>0</v>
      </c>
      <c r="Q464" s="44">
        <v>0</v>
      </c>
      <c r="R464" s="45" t="s">
        <v>111</v>
      </c>
      <c r="S464" s="39">
        <v>0</v>
      </c>
      <c r="T464" s="39">
        <v>0</v>
      </c>
      <c r="U464" s="39">
        <v>0</v>
      </c>
    </row>
    <row r="465" spans="1:21" ht="76.5" x14ac:dyDescent="0.25">
      <c r="A465" s="33">
        <v>53020030005</v>
      </c>
      <c r="B465" s="34" t="s">
        <v>912</v>
      </c>
      <c r="C465" s="91">
        <v>32</v>
      </c>
      <c r="D465" s="64">
        <v>10</v>
      </c>
      <c r="E465" s="35">
        <v>12</v>
      </c>
      <c r="F465" s="36" t="s">
        <v>1013</v>
      </c>
      <c r="G465" s="36" t="s">
        <v>1014</v>
      </c>
      <c r="H465" s="37" t="s">
        <v>62</v>
      </c>
      <c r="I465" s="38" t="s">
        <v>63</v>
      </c>
      <c r="J465" s="39">
        <v>35</v>
      </c>
      <c r="K465" s="39">
        <v>0</v>
      </c>
      <c r="L465" s="39">
        <v>0</v>
      </c>
      <c r="M465" s="40">
        <v>0</v>
      </c>
      <c r="N465" s="41">
        <v>0</v>
      </c>
      <c r="O465" s="42" t="s">
        <v>1528</v>
      </c>
      <c r="P465" s="43">
        <v>0</v>
      </c>
      <c r="Q465" s="44">
        <v>0</v>
      </c>
      <c r="R465" s="45" t="s">
        <v>161</v>
      </c>
      <c r="S465" s="39">
        <v>0</v>
      </c>
      <c r="T465" s="39">
        <v>0</v>
      </c>
      <c r="U465" s="39">
        <v>0</v>
      </c>
    </row>
    <row r="466" spans="1:21" ht="76.5" x14ac:dyDescent="0.25">
      <c r="A466" s="33">
        <v>53020030006</v>
      </c>
      <c r="B466" s="34" t="s">
        <v>912</v>
      </c>
      <c r="C466" s="91">
        <v>32</v>
      </c>
      <c r="D466" s="64">
        <v>10</v>
      </c>
      <c r="E466" s="35">
        <v>15</v>
      </c>
      <c r="F466" s="36" t="s">
        <v>1015</v>
      </c>
      <c r="G466" s="36" t="s">
        <v>1016</v>
      </c>
      <c r="H466" s="37" t="s">
        <v>62</v>
      </c>
      <c r="I466" s="38" t="s">
        <v>63</v>
      </c>
      <c r="J466" s="39">
        <v>30</v>
      </c>
      <c r="K466" s="39">
        <v>0</v>
      </c>
      <c r="L466" s="39">
        <v>0</v>
      </c>
      <c r="M466" s="40">
        <v>0</v>
      </c>
      <c r="N466" s="41">
        <v>0</v>
      </c>
      <c r="O466" s="42" t="s">
        <v>1528</v>
      </c>
      <c r="P466" s="43">
        <v>0</v>
      </c>
      <c r="Q466" s="44">
        <v>0</v>
      </c>
      <c r="R466" s="45" t="s">
        <v>161</v>
      </c>
      <c r="S466" s="39">
        <v>0</v>
      </c>
      <c r="T466" s="39">
        <v>0</v>
      </c>
      <c r="U466" s="39">
        <v>0</v>
      </c>
    </row>
    <row r="467" spans="1:21" ht="76.5" x14ac:dyDescent="0.25">
      <c r="A467" s="33">
        <v>53020030007</v>
      </c>
      <c r="B467" s="34" t="s">
        <v>912</v>
      </c>
      <c r="C467" s="91">
        <v>32</v>
      </c>
      <c r="D467" s="64">
        <v>10</v>
      </c>
      <c r="E467" s="35">
        <v>11</v>
      </c>
      <c r="F467" s="36" t="s">
        <v>1017</v>
      </c>
      <c r="G467" s="36" t="s">
        <v>1018</v>
      </c>
      <c r="H467" s="37" t="s">
        <v>62</v>
      </c>
      <c r="I467" s="38" t="s">
        <v>63</v>
      </c>
      <c r="J467" s="39">
        <v>300</v>
      </c>
      <c r="K467" s="39">
        <v>0</v>
      </c>
      <c r="L467" s="39">
        <v>315</v>
      </c>
      <c r="M467" s="40">
        <v>315</v>
      </c>
      <c r="N467" s="41">
        <v>1</v>
      </c>
      <c r="O467" s="42">
        <v>1</v>
      </c>
      <c r="P467" s="43">
        <v>1.8693116577186402E-3</v>
      </c>
      <c r="Q467" s="44">
        <v>1.8693116577186402E-3</v>
      </c>
      <c r="R467" s="45" t="s">
        <v>161</v>
      </c>
      <c r="S467" s="39">
        <v>256988000</v>
      </c>
      <c r="T467" s="39">
        <v>0</v>
      </c>
      <c r="U467" s="39">
        <v>0</v>
      </c>
    </row>
    <row r="468" spans="1:21" ht="76.5" x14ac:dyDescent="0.25">
      <c r="A468" s="33">
        <v>53020030008</v>
      </c>
      <c r="B468" s="34" t="s">
        <v>912</v>
      </c>
      <c r="C468" s="91">
        <v>32</v>
      </c>
      <c r="D468" s="64">
        <v>10</v>
      </c>
      <c r="E468" s="35">
        <v>11</v>
      </c>
      <c r="F468" s="36" t="s">
        <v>1019</v>
      </c>
      <c r="G468" s="36" t="s">
        <v>1020</v>
      </c>
      <c r="H468" s="37" t="s">
        <v>62</v>
      </c>
      <c r="I468" s="38" t="s">
        <v>63</v>
      </c>
      <c r="J468" s="39">
        <v>100</v>
      </c>
      <c r="K468" s="39">
        <v>117</v>
      </c>
      <c r="L468" s="39">
        <v>0</v>
      </c>
      <c r="M468" s="40">
        <v>0</v>
      </c>
      <c r="N468" s="41">
        <v>0</v>
      </c>
      <c r="O468" s="42" t="s">
        <v>1528</v>
      </c>
      <c r="P468" s="43">
        <v>0</v>
      </c>
      <c r="Q468" s="44">
        <v>0</v>
      </c>
      <c r="R468" s="45" t="s">
        <v>161</v>
      </c>
      <c r="S468" s="39">
        <v>24198000</v>
      </c>
      <c r="T468" s="39">
        <v>0</v>
      </c>
      <c r="U468" s="39">
        <v>0</v>
      </c>
    </row>
    <row r="469" spans="1:21" ht="51" x14ac:dyDescent="0.25">
      <c r="A469" s="33">
        <v>53020030009</v>
      </c>
      <c r="B469" s="34" t="s">
        <v>912</v>
      </c>
      <c r="C469" s="94">
        <v>4</v>
      </c>
      <c r="D469" s="64">
        <v>17</v>
      </c>
      <c r="E469" s="35">
        <v>9</v>
      </c>
      <c r="F469" s="36" t="s">
        <v>1021</v>
      </c>
      <c r="G469" s="36" t="s">
        <v>1022</v>
      </c>
      <c r="H469" s="37" t="s">
        <v>62</v>
      </c>
      <c r="I469" s="38" t="s">
        <v>63</v>
      </c>
      <c r="J469" s="39">
        <v>0</v>
      </c>
      <c r="K469" s="39">
        <v>0</v>
      </c>
      <c r="L469" s="39">
        <v>0</v>
      </c>
      <c r="M469" s="40">
        <v>0</v>
      </c>
      <c r="N469" s="41">
        <v>0</v>
      </c>
      <c r="O469" s="42" t="s">
        <v>1528</v>
      </c>
      <c r="P469" s="43">
        <v>0</v>
      </c>
      <c r="Q469" s="44">
        <v>0</v>
      </c>
      <c r="R469" s="45" t="s">
        <v>731</v>
      </c>
      <c r="S469" s="39">
        <v>0</v>
      </c>
      <c r="T469" s="39">
        <v>0</v>
      </c>
      <c r="U469" s="39">
        <v>0</v>
      </c>
    </row>
    <row r="470" spans="1:21" ht="89.25" x14ac:dyDescent="0.25">
      <c r="A470" s="33">
        <v>53020030010</v>
      </c>
      <c r="B470" s="34" t="s">
        <v>912</v>
      </c>
      <c r="C470" s="91">
        <v>17</v>
      </c>
      <c r="D470" s="64">
        <v>8</v>
      </c>
      <c r="E470" s="35">
        <v>5</v>
      </c>
      <c r="F470" s="36" t="s">
        <v>1023</v>
      </c>
      <c r="G470" s="36" t="s">
        <v>1024</v>
      </c>
      <c r="H470" s="37" t="s">
        <v>62</v>
      </c>
      <c r="I470" s="38" t="s">
        <v>63</v>
      </c>
      <c r="J470" s="46">
        <v>0</v>
      </c>
      <c r="K470" s="46">
        <v>0</v>
      </c>
      <c r="L470" s="39">
        <v>0</v>
      </c>
      <c r="M470" s="40">
        <v>0</v>
      </c>
      <c r="N470" s="41">
        <v>0</v>
      </c>
      <c r="O470" s="42" t="s">
        <v>1528</v>
      </c>
      <c r="P470" s="43">
        <v>0</v>
      </c>
      <c r="Q470" s="44">
        <v>0</v>
      </c>
      <c r="R470" s="45" t="s">
        <v>161</v>
      </c>
      <c r="S470" s="39">
        <v>0</v>
      </c>
      <c r="T470" s="39">
        <v>0</v>
      </c>
      <c r="U470" s="39">
        <v>0</v>
      </c>
    </row>
    <row r="471" spans="1:21" ht="76.5" x14ac:dyDescent="0.25">
      <c r="A471" s="33">
        <v>53020040001</v>
      </c>
      <c r="B471" s="34" t="s">
        <v>912</v>
      </c>
      <c r="C471" s="91">
        <v>32</v>
      </c>
      <c r="D471" s="64">
        <v>10</v>
      </c>
      <c r="E471" s="35">
        <v>13</v>
      </c>
      <c r="F471" s="36" t="s">
        <v>1025</v>
      </c>
      <c r="G471" s="36" t="s">
        <v>1026</v>
      </c>
      <c r="H471" s="37" t="s">
        <v>82</v>
      </c>
      <c r="I471" s="38" t="s">
        <v>63</v>
      </c>
      <c r="J471" s="39">
        <v>3</v>
      </c>
      <c r="K471" s="39">
        <v>0</v>
      </c>
      <c r="L471" s="39">
        <v>0</v>
      </c>
      <c r="M471" s="40">
        <v>0</v>
      </c>
      <c r="N471" s="41">
        <v>0</v>
      </c>
      <c r="O471" s="42" t="s">
        <v>1528</v>
      </c>
      <c r="P471" s="43">
        <v>0</v>
      </c>
      <c r="Q471" s="44">
        <v>0</v>
      </c>
      <c r="R471" s="45" t="s">
        <v>161</v>
      </c>
      <c r="S471" s="39">
        <v>4288000</v>
      </c>
      <c r="T471" s="39">
        <v>0</v>
      </c>
      <c r="U471" s="39">
        <v>0</v>
      </c>
    </row>
    <row r="472" spans="1:21" ht="76.5" x14ac:dyDescent="0.25">
      <c r="A472" s="33">
        <v>53020040002</v>
      </c>
      <c r="B472" s="34" t="s">
        <v>912</v>
      </c>
      <c r="C472" s="94">
        <v>24</v>
      </c>
      <c r="D472" s="64">
        <v>9</v>
      </c>
      <c r="E472" s="35">
        <v>11</v>
      </c>
      <c r="F472" s="36" t="s">
        <v>1027</v>
      </c>
      <c r="G472" s="36" t="s">
        <v>1028</v>
      </c>
      <c r="H472" s="37" t="s">
        <v>62</v>
      </c>
      <c r="I472" s="38" t="s">
        <v>63</v>
      </c>
      <c r="J472" s="39">
        <v>0</v>
      </c>
      <c r="K472" s="39">
        <v>0</v>
      </c>
      <c r="L472" s="39">
        <v>0</v>
      </c>
      <c r="M472" s="40">
        <v>0</v>
      </c>
      <c r="N472" s="41">
        <v>0</v>
      </c>
      <c r="O472" s="42" t="s">
        <v>1528</v>
      </c>
      <c r="P472" s="43">
        <v>0</v>
      </c>
      <c r="Q472" s="44">
        <v>0</v>
      </c>
      <c r="R472" s="45" t="s">
        <v>310</v>
      </c>
      <c r="S472" s="39">
        <v>0</v>
      </c>
      <c r="T472" s="39">
        <v>0</v>
      </c>
      <c r="U472" s="39">
        <v>0</v>
      </c>
    </row>
    <row r="473" spans="1:21" ht="63.75" x14ac:dyDescent="0.25">
      <c r="A473" s="33">
        <v>53020040003</v>
      </c>
      <c r="B473" s="34" t="s">
        <v>912</v>
      </c>
      <c r="C473" s="94">
        <v>19</v>
      </c>
      <c r="D473" s="64">
        <v>9</v>
      </c>
      <c r="E473" s="35">
        <v>11</v>
      </c>
      <c r="F473" s="36" t="s">
        <v>1029</v>
      </c>
      <c r="G473" s="36" t="s">
        <v>1030</v>
      </c>
      <c r="H473" s="37" t="s">
        <v>62</v>
      </c>
      <c r="I473" s="38" t="s">
        <v>63</v>
      </c>
      <c r="J473" s="39">
        <v>0</v>
      </c>
      <c r="K473" s="39">
        <v>0</v>
      </c>
      <c r="L473" s="39">
        <v>10000</v>
      </c>
      <c r="M473" s="40">
        <v>0</v>
      </c>
      <c r="N473" s="41">
        <v>0</v>
      </c>
      <c r="O473" s="42">
        <v>0</v>
      </c>
      <c r="P473" s="43">
        <v>8.2384190774645761E-4</v>
      </c>
      <c r="Q473" s="44">
        <v>0</v>
      </c>
      <c r="R473" s="45" t="s">
        <v>105</v>
      </c>
      <c r="S473" s="39">
        <v>0</v>
      </c>
      <c r="T473" s="39">
        <v>0</v>
      </c>
      <c r="U473" s="39" t="s">
        <v>1795</v>
      </c>
    </row>
    <row r="474" spans="1:21" ht="76.5" x14ac:dyDescent="0.25">
      <c r="A474" s="33">
        <v>53020040004</v>
      </c>
      <c r="B474" s="34" t="s">
        <v>912</v>
      </c>
      <c r="C474" s="91">
        <v>21</v>
      </c>
      <c r="D474" s="64">
        <v>6</v>
      </c>
      <c r="E474" s="35">
        <v>7</v>
      </c>
      <c r="F474" s="36" t="s">
        <v>1031</v>
      </c>
      <c r="G474" s="36" t="s">
        <v>1032</v>
      </c>
      <c r="H474" s="37" t="s">
        <v>62</v>
      </c>
      <c r="I474" s="38" t="s">
        <v>63</v>
      </c>
      <c r="J474" s="39">
        <v>55</v>
      </c>
      <c r="K474" s="39">
        <v>0</v>
      </c>
      <c r="L474" s="39">
        <v>70</v>
      </c>
      <c r="M474" s="40">
        <v>70</v>
      </c>
      <c r="N474" s="41">
        <v>1</v>
      </c>
      <c r="O474" s="42">
        <v>1</v>
      </c>
      <c r="P474" s="43">
        <v>4.0388394419493118E-4</v>
      </c>
      <c r="Q474" s="44">
        <v>4.0388394419493118E-4</v>
      </c>
      <c r="R474" s="45" t="s">
        <v>136</v>
      </c>
      <c r="S474" s="39">
        <v>0</v>
      </c>
      <c r="T474" s="39">
        <v>120000000</v>
      </c>
      <c r="U474" s="39" t="s">
        <v>136</v>
      </c>
    </row>
    <row r="475" spans="1:21" ht="76.5" x14ac:dyDescent="0.25">
      <c r="A475" s="33">
        <v>53020040005</v>
      </c>
      <c r="B475" s="34" t="s">
        <v>912</v>
      </c>
      <c r="C475" s="91">
        <v>21</v>
      </c>
      <c r="D475" s="64">
        <v>6</v>
      </c>
      <c r="E475" s="35">
        <v>7</v>
      </c>
      <c r="F475" s="36" t="s">
        <v>1033</v>
      </c>
      <c r="G475" s="36" t="s">
        <v>1034</v>
      </c>
      <c r="H475" s="37" t="s">
        <v>62</v>
      </c>
      <c r="I475" s="38" t="s">
        <v>63</v>
      </c>
      <c r="J475" s="39">
        <v>0</v>
      </c>
      <c r="K475" s="39">
        <v>0</v>
      </c>
      <c r="L475" s="39">
        <v>0</v>
      </c>
      <c r="M475" s="40">
        <v>0</v>
      </c>
      <c r="N475" s="41">
        <v>0</v>
      </c>
      <c r="O475" s="42" t="s">
        <v>1528</v>
      </c>
      <c r="P475" s="43">
        <v>0</v>
      </c>
      <c r="Q475" s="44">
        <v>0</v>
      </c>
      <c r="R475" s="45" t="s">
        <v>136</v>
      </c>
      <c r="S475" s="39">
        <v>0</v>
      </c>
      <c r="T475" s="39" t="s">
        <v>1807</v>
      </c>
      <c r="U475" s="39" t="s">
        <v>136</v>
      </c>
    </row>
    <row r="476" spans="1:21" ht="51" x14ac:dyDescent="0.25">
      <c r="A476" s="33">
        <v>53020040006</v>
      </c>
      <c r="B476" s="34" t="s">
        <v>912</v>
      </c>
      <c r="C476" s="91">
        <v>21</v>
      </c>
      <c r="D476" s="64">
        <v>6</v>
      </c>
      <c r="E476" s="35">
        <v>7</v>
      </c>
      <c r="F476" s="36" t="s">
        <v>1035</v>
      </c>
      <c r="G476" s="36" t="s">
        <v>1036</v>
      </c>
      <c r="H476" s="37" t="s">
        <v>62</v>
      </c>
      <c r="I476" s="38" t="s">
        <v>63</v>
      </c>
      <c r="J476" s="39">
        <v>0</v>
      </c>
      <c r="K476" s="39">
        <v>0</v>
      </c>
      <c r="L476" s="39">
        <v>5</v>
      </c>
      <c r="M476" s="40">
        <v>0</v>
      </c>
      <c r="N476" s="41">
        <v>0</v>
      </c>
      <c r="O476" s="42">
        <v>0</v>
      </c>
      <c r="P476" s="43">
        <v>3.28258588065408E-4</v>
      </c>
      <c r="Q476" s="44">
        <v>0</v>
      </c>
      <c r="R476" s="45" t="s">
        <v>136</v>
      </c>
      <c r="S476" s="39">
        <v>0</v>
      </c>
      <c r="T476" s="39">
        <v>0</v>
      </c>
      <c r="U476" s="39" t="s">
        <v>136</v>
      </c>
    </row>
    <row r="477" spans="1:21" ht="63.75" x14ac:dyDescent="0.25">
      <c r="A477" s="33">
        <v>53020040007</v>
      </c>
      <c r="B477" s="34" t="s">
        <v>912</v>
      </c>
      <c r="C477" s="91">
        <v>21</v>
      </c>
      <c r="D477" s="64">
        <v>6</v>
      </c>
      <c r="E477" s="34">
        <v>7</v>
      </c>
      <c r="F477" s="36" t="s">
        <v>1037</v>
      </c>
      <c r="G477" s="36" t="s">
        <v>1038</v>
      </c>
      <c r="H477" s="37" t="s">
        <v>62</v>
      </c>
      <c r="I477" s="38" t="s">
        <v>63</v>
      </c>
      <c r="J477" s="39">
        <v>12</v>
      </c>
      <c r="K477" s="39">
        <v>15</v>
      </c>
      <c r="L477" s="39">
        <v>38</v>
      </c>
      <c r="M477" s="39">
        <v>24</v>
      </c>
      <c r="N477" s="41">
        <v>0.39130434782608697</v>
      </c>
      <c r="O477" s="42">
        <v>0.39130434782608697</v>
      </c>
      <c r="P477" s="43">
        <v>2.3435145570380547E-3</v>
      </c>
      <c r="Q477" s="44">
        <v>9.1702743536271707E-4</v>
      </c>
      <c r="R477" s="45" t="s">
        <v>136</v>
      </c>
      <c r="S477" s="39">
        <v>0</v>
      </c>
      <c r="T477" s="39">
        <v>11845884507</v>
      </c>
      <c r="U477" s="39" t="s">
        <v>136</v>
      </c>
    </row>
    <row r="478" spans="1:21" ht="38.25" x14ac:dyDescent="0.25">
      <c r="A478" s="33">
        <v>53020040008</v>
      </c>
      <c r="B478" s="34" t="s">
        <v>912</v>
      </c>
      <c r="C478" s="91">
        <v>21</v>
      </c>
      <c r="D478" s="64">
        <v>6</v>
      </c>
      <c r="E478" s="35">
        <v>7</v>
      </c>
      <c r="F478" s="36" t="s">
        <v>1039</v>
      </c>
      <c r="G478" s="36" t="s">
        <v>1040</v>
      </c>
      <c r="H478" s="37" t="s">
        <v>62</v>
      </c>
      <c r="I478" s="38" t="s">
        <v>63</v>
      </c>
      <c r="J478" s="39">
        <v>0</v>
      </c>
      <c r="K478" s="39">
        <v>0</v>
      </c>
      <c r="L478" s="39">
        <v>0</v>
      </c>
      <c r="M478" s="40">
        <v>0</v>
      </c>
      <c r="N478" s="41">
        <v>0</v>
      </c>
      <c r="O478" s="42" t="s">
        <v>1528</v>
      </c>
      <c r="P478" s="43">
        <v>0</v>
      </c>
      <c r="Q478" s="44">
        <v>0</v>
      </c>
      <c r="R478" s="45" t="s">
        <v>136</v>
      </c>
      <c r="S478" s="39">
        <v>0</v>
      </c>
      <c r="T478" s="39" t="s">
        <v>1807</v>
      </c>
      <c r="U478" s="39" t="s">
        <v>136</v>
      </c>
    </row>
    <row r="479" spans="1:21" ht="63.75" x14ac:dyDescent="0.25">
      <c r="A479" s="33">
        <v>53020040009</v>
      </c>
      <c r="B479" s="34" t="s">
        <v>912</v>
      </c>
      <c r="C479" s="91">
        <v>21</v>
      </c>
      <c r="D479" s="64">
        <v>6</v>
      </c>
      <c r="E479" s="35">
        <v>7</v>
      </c>
      <c r="F479" s="36" t="s">
        <v>1041</v>
      </c>
      <c r="G479" s="36" t="s">
        <v>1042</v>
      </c>
      <c r="H479" s="37" t="s">
        <v>62</v>
      </c>
      <c r="I479" s="38" t="s">
        <v>63</v>
      </c>
      <c r="J479" s="39">
        <v>0</v>
      </c>
      <c r="K479" s="39">
        <v>0</v>
      </c>
      <c r="L479" s="39">
        <v>30</v>
      </c>
      <c r="M479" s="40">
        <v>0</v>
      </c>
      <c r="N479" s="41">
        <v>0</v>
      </c>
      <c r="O479" s="42">
        <v>0</v>
      </c>
      <c r="P479" s="43">
        <v>9.0488982462278409E-4</v>
      </c>
      <c r="Q479" s="44">
        <v>0</v>
      </c>
      <c r="R479" s="45" t="s">
        <v>136</v>
      </c>
      <c r="S479" s="39">
        <v>0</v>
      </c>
      <c r="T479" s="39">
        <v>0</v>
      </c>
      <c r="U479" s="39" t="s">
        <v>136</v>
      </c>
    </row>
    <row r="480" spans="1:21" ht="51" x14ac:dyDescent="0.25">
      <c r="A480" s="33">
        <v>53020040010</v>
      </c>
      <c r="B480" s="34" t="s">
        <v>912</v>
      </c>
      <c r="C480" s="91">
        <v>21</v>
      </c>
      <c r="D480" s="64">
        <v>6</v>
      </c>
      <c r="E480" s="35">
        <v>7</v>
      </c>
      <c r="F480" s="36" t="s">
        <v>1043</v>
      </c>
      <c r="G480" s="36" t="s">
        <v>1044</v>
      </c>
      <c r="H480" s="37" t="s">
        <v>62</v>
      </c>
      <c r="I480" s="38" t="s">
        <v>63</v>
      </c>
      <c r="J480" s="46">
        <v>0</v>
      </c>
      <c r="K480" s="46">
        <v>0</v>
      </c>
      <c r="L480" s="39">
        <v>5</v>
      </c>
      <c r="M480" s="40">
        <v>3</v>
      </c>
      <c r="N480" s="41">
        <v>0.6</v>
      </c>
      <c r="O480" s="42">
        <v>0.6</v>
      </c>
      <c r="P480" s="43">
        <v>1.1479367438098559E-3</v>
      </c>
      <c r="Q480" s="44">
        <v>6.8876204628591357E-4</v>
      </c>
      <c r="R480" s="45" t="s">
        <v>136</v>
      </c>
      <c r="S480" s="39">
        <v>0</v>
      </c>
      <c r="T480" s="39">
        <v>415525222</v>
      </c>
      <c r="U480" s="39" t="s">
        <v>136</v>
      </c>
    </row>
    <row r="481" spans="1:21" ht="51" customHeight="1" x14ac:dyDescent="0.25">
      <c r="A481" s="33">
        <v>53020040011</v>
      </c>
      <c r="B481" s="34" t="s">
        <v>912</v>
      </c>
      <c r="C481" s="91">
        <v>21</v>
      </c>
      <c r="D481" s="64">
        <v>6</v>
      </c>
      <c r="E481" s="35">
        <v>7</v>
      </c>
      <c r="F481" s="36" t="s">
        <v>1045</v>
      </c>
      <c r="G481" s="36" t="s">
        <v>1046</v>
      </c>
      <c r="H481" s="37" t="s">
        <v>62</v>
      </c>
      <c r="I481" s="38" t="s">
        <v>63</v>
      </c>
      <c r="J481" s="39">
        <v>0</v>
      </c>
      <c r="K481" s="39">
        <v>0</v>
      </c>
      <c r="L481" s="39">
        <v>1</v>
      </c>
      <c r="M481" s="40">
        <v>1</v>
      </c>
      <c r="N481" s="41">
        <v>1</v>
      </c>
      <c r="O481" s="42">
        <v>1</v>
      </c>
      <c r="P481" s="43">
        <v>5.5745861105975048E-4</v>
      </c>
      <c r="Q481" s="44">
        <v>5.5745861105975048E-4</v>
      </c>
      <c r="R481" s="45" t="s">
        <v>136</v>
      </c>
      <c r="S481" s="39">
        <v>0</v>
      </c>
      <c r="T481" s="39">
        <v>180000000</v>
      </c>
      <c r="U481" s="39" t="s">
        <v>136</v>
      </c>
    </row>
    <row r="482" spans="1:21" ht="63.75" x14ac:dyDescent="0.25">
      <c r="A482" s="33">
        <v>53020040012</v>
      </c>
      <c r="B482" s="34" t="s">
        <v>912</v>
      </c>
      <c r="C482" s="91">
        <v>23</v>
      </c>
      <c r="D482" s="64">
        <v>6</v>
      </c>
      <c r="E482" s="35">
        <v>11</v>
      </c>
      <c r="F482" s="36" t="s">
        <v>1047</v>
      </c>
      <c r="G482" s="36" t="s">
        <v>1048</v>
      </c>
      <c r="H482" s="37" t="s">
        <v>82</v>
      </c>
      <c r="I482" s="38" t="s">
        <v>63</v>
      </c>
      <c r="J482" s="39">
        <v>2500</v>
      </c>
      <c r="K482" s="39">
        <v>0</v>
      </c>
      <c r="L482" s="39">
        <v>12000</v>
      </c>
      <c r="M482" s="40">
        <v>5500</v>
      </c>
      <c r="N482" s="41">
        <v>0.45833333333333331</v>
      </c>
      <c r="O482" s="42">
        <v>0.45833333333333331</v>
      </c>
      <c r="P482" s="43">
        <v>2.7666679581725183E-3</v>
      </c>
      <c r="Q482" s="44">
        <v>1.2680561474957375E-3</v>
      </c>
      <c r="R482" s="45" t="s">
        <v>136</v>
      </c>
      <c r="S482" s="39">
        <v>0</v>
      </c>
      <c r="T482" s="39">
        <v>1359000000</v>
      </c>
      <c r="U482" s="39" t="s">
        <v>136</v>
      </c>
    </row>
    <row r="483" spans="1:21" ht="76.5" x14ac:dyDescent="0.25">
      <c r="A483" s="33">
        <v>53020040013</v>
      </c>
      <c r="B483" s="34" t="s">
        <v>912</v>
      </c>
      <c r="C483" s="92">
        <v>19</v>
      </c>
      <c r="D483" s="64">
        <v>9</v>
      </c>
      <c r="E483" s="35">
        <v>11</v>
      </c>
      <c r="F483" s="36" t="s">
        <v>1049</v>
      </c>
      <c r="G483" s="36" t="s">
        <v>1050</v>
      </c>
      <c r="H483" s="37" t="s">
        <v>62</v>
      </c>
      <c r="I483" s="38" t="s">
        <v>63</v>
      </c>
      <c r="J483" s="39">
        <v>0</v>
      </c>
      <c r="K483" s="39">
        <v>0</v>
      </c>
      <c r="L483" s="39">
        <v>1</v>
      </c>
      <c r="M483" s="40">
        <v>0</v>
      </c>
      <c r="N483" s="41">
        <v>0</v>
      </c>
      <c r="O483" s="42">
        <v>0</v>
      </c>
      <c r="P483" s="43">
        <v>4.0669205601024001E-4</v>
      </c>
      <c r="Q483" s="44">
        <v>0</v>
      </c>
      <c r="R483" s="45" t="s">
        <v>105</v>
      </c>
      <c r="S483" s="39">
        <v>0</v>
      </c>
      <c r="T483" s="39">
        <v>0</v>
      </c>
      <c r="U483" s="39" t="s">
        <v>1795</v>
      </c>
    </row>
    <row r="484" spans="1:21" ht="76.5" x14ac:dyDescent="0.25">
      <c r="A484" s="33">
        <v>53030010001</v>
      </c>
      <c r="B484" s="34" t="s">
        <v>912</v>
      </c>
      <c r="C484" s="91">
        <v>32</v>
      </c>
      <c r="D484" s="64">
        <v>10</v>
      </c>
      <c r="E484" s="35">
        <v>6</v>
      </c>
      <c r="F484" s="36" t="s">
        <v>1051</v>
      </c>
      <c r="G484" s="36" t="s">
        <v>1052</v>
      </c>
      <c r="H484" s="37" t="s">
        <v>62</v>
      </c>
      <c r="I484" s="38" t="s">
        <v>63</v>
      </c>
      <c r="J484" s="39">
        <v>0</v>
      </c>
      <c r="K484" s="39">
        <v>0</v>
      </c>
      <c r="L484" s="39">
        <v>0</v>
      </c>
      <c r="M484" s="40">
        <v>0</v>
      </c>
      <c r="N484" s="41">
        <v>0</v>
      </c>
      <c r="O484" s="42" t="s">
        <v>1528</v>
      </c>
      <c r="P484" s="43">
        <v>0</v>
      </c>
      <c r="Q484" s="44">
        <v>0</v>
      </c>
      <c r="R484" s="45" t="s">
        <v>161</v>
      </c>
      <c r="S484" s="39">
        <v>0</v>
      </c>
      <c r="T484" s="39">
        <v>0</v>
      </c>
      <c r="U484" s="39">
        <v>0</v>
      </c>
    </row>
    <row r="485" spans="1:21" ht="127.5" x14ac:dyDescent="0.25">
      <c r="A485" s="33">
        <v>53030010002</v>
      </c>
      <c r="B485" s="34" t="s">
        <v>912</v>
      </c>
      <c r="C485" s="91">
        <v>32</v>
      </c>
      <c r="D485" s="64">
        <v>10</v>
      </c>
      <c r="E485" s="35">
        <v>6</v>
      </c>
      <c r="F485" s="36" t="s">
        <v>1053</v>
      </c>
      <c r="G485" s="36" t="s">
        <v>1054</v>
      </c>
      <c r="H485" s="37" t="s">
        <v>62</v>
      </c>
      <c r="I485" s="38" t="s">
        <v>63</v>
      </c>
      <c r="J485" s="39">
        <v>3</v>
      </c>
      <c r="K485" s="39">
        <v>0</v>
      </c>
      <c r="L485" s="39">
        <v>0</v>
      </c>
      <c r="M485" s="40">
        <v>0</v>
      </c>
      <c r="N485" s="41">
        <v>0</v>
      </c>
      <c r="O485" s="42" t="s">
        <v>1528</v>
      </c>
      <c r="P485" s="43">
        <v>0</v>
      </c>
      <c r="Q485" s="44">
        <v>0</v>
      </c>
      <c r="R485" s="45" t="s">
        <v>161</v>
      </c>
      <c r="S485" s="39">
        <v>0</v>
      </c>
      <c r="T485" s="39">
        <v>0</v>
      </c>
      <c r="U485" s="39">
        <v>0</v>
      </c>
    </row>
    <row r="486" spans="1:21" ht="63.75" x14ac:dyDescent="0.25">
      <c r="A486" s="33">
        <v>53030010003</v>
      </c>
      <c r="B486" s="34" t="s">
        <v>912</v>
      </c>
      <c r="C486" s="92">
        <v>40</v>
      </c>
      <c r="D486" s="64">
        <v>3</v>
      </c>
      <c r="E486" s="35">
        <v>6</v>
      </c>
      <c r="F486" s="36" t="s">
        <v>1055</v>
      </c>
      <c r="G486" s="36" t="s">
        <v>1056</v>
      </c>
      <c r="H486" s="37" t="s">
        <v>62</v>
      </c>
      <c r="I486" s="38" t="s">
        <v>75</v>
      </c>
      <c r="J486" s="39">
        <v>0</v>
      </c>
      <c r="K486" s="39">
        <v>10</v>
      </c>
      <c r="L486" s="39">
        <v>20</v>
      </c>
      <c r="M486" s="40">
        <v>20</v>
      </c>
      <c r="N486" s="41">
        <v>1</v>
      </c>
      <c r="O486" s="42">
        <v>1</v>
      </c>
      <c r="P486" s="43">
        <v>3.410056918555753E-3</v>
      </c>
      <c r="Q486" s="44">
        <v>3.410056918555753E-3</v>
      </c>
      <c r="R486" s="45" t="s">
        <v>136</v>
      </c>
      <c r="S486" s="39">
        <v>2713206863</v>
      </c>
      <c r="T486" s="39">
        <v>16000000</v>
      </c>
      <c r="U486" s="39" t="s">
        <v>136</v>
      </c>
    </row>
    <row r="487" spans="1:21" ht="89.25" x14ac:dyDescent="0.25">
      <c r="A487" s="33">
        <v>53030010004</v>
      </c>
      <c r="B487" s="34" t="s">
        <v>912</v>
      </c>
      <c r="C487" s="92">
        <v>40</v>
      </c>
      <c r="D487" s="64">
        <v>3</v>
      </c>
      <c r="E487" s="35">
        <v>6</v>
      </c>
      <c r="F487" s="36" t="s">
        <v>1057</v>
      </c>
      <c r="G487" s="36" t="s">
        <v>1058</v>
      </c>
      <c r="H487" s="37" t="s">
        <v>62</v>
      </c>
      <c r="I487" s="38" t="s">
        <v>75</v>
      </c>
      <c r="J487" s="46">
        <v>0</v>
      </c>
      <c r="K487" s="46">
        <v>10</v>
      </c>
      <c r="L487" s="40">
        <v>20</v>
      </c>
      <c r="M487" s="40">
        <v>12</v>
      </c>
      <c r="N487" s="41">
        <v>0.2</v>
      </c>
      <c r="O487" s="42">
        <v>0.2</v>
      </c>
      <c r="P487" s="43">
        <v>1.4894591673752645E-3</v>
      </c>
      <c r="Q487" s="44">
        <v>2.9789183347505292E-4</v>
      </c>
      <c r="R487" s="45" t="s">
        <v>136</v>
      </c>
      <c r="S487" s="39">
        <v>0</v>
      </c>
      <c r="T487" s="39">
        <v>20736000</v>
      </c>
      <c r="U487" s="39" t="s">
        <v>136</v>
      </c>
    </row>
    <row r="488" spans="1:21" ht="76.5" x14ac:dyDescent="0.25">
      <c r="A488" s="33">
        <v>53030010005</v>
      </c>
      <c r="B488" s="34" t="s">
        <v>912</v>
      </c>
      <c r="C488" s="91">
        <v>32</v>
      </c>
      <c r="D488" s="64">
        <v>3</v>
      </c>
      <c r="E488" s="35">
        <v>6</v>
      </c>
      <c r="F488" s="36" t="s">
        <v>1059</v>
      </c>
      <c r="G488" s="36" t="s">
        <v>1060</v>
      </c>
      <c r="H488" s="37" t="s">
        <v>62</v>
      </c>
      <c r="I488" s="38" t="s">
        <v>63</v>
      </c>
      <c r="J488" s="39">
        <v>3</v>
      </c>
      <c r="K488" s="39">
        <v>5</v>
      </c>
      <c r="L488" s="39">
        <v>7</v>
      </c>
      <c r="M488" s="40">
        <v>7</v>
      </c>
      <c r="N488" s="41">
        <v>1</v>
      </c>
      <c r="O488" s="42">
        <v>1</v>
      </c>
      <c r="P488" s="43">
        <v>1.1363033709529818E-3</v>
      </c>
      <c r="Q488" s="44">
        <v>1.1363033709529818E-3</v>
      </c>
      <c r="R488" s="45" t="s">
        <v>136</v>
      </c>
      <c r="S488" s="39">
        <v>0</v>
      </c>
      <c r="T488" s="39">
        <v>240862969.83000001</v>
      </c>
      <c r="U488" s="39" t="s">
        <v>136</v>
      </c>
    </row>
    <row r="489" spans="1:21" ht="89.25" customHeight="1" x14ac:dyDescent="0.25">
      <c r="A489" s="33">
        <v>53030020001</v>
      </c>
      <c r="B489" s="34" t="s">
        <v>912</v>
      </c>
      <c r="C489" s="91">
        <v>21</v>
      </c>
      <c r="D489" s="64">
        <v>6</v>
      </c>
      <c r="E489" s="35">
        <v>7</v>
      </c>
      <c r="F489" s="36" t="s">
        <v>1061</v>
      </c>
      <c r="G489" s="36" t="s">
        <v>1062</v>
      </c>
      <c r="H489" s="37" t="s">
        <v>62</v>
      </c>
      <c r="I489" s="38" t="s">
        <v>63</v>
      </c>
      <c r="J489" s="39">
        <v>0</v>
      </c>
      <c r="K489" s="39">
        <v>0</v>
      </c>
      <c r="L489" s="39">
        <v>1</v>
      </c>
      <c r="M489" s="40">
        <v>1</v>
      </c>
      <c r="N489" s="41">
        <v>1</v>
      </c>
      <c r="O489" s="42">
        <v>1</v>
      </c>
      <c r="P489" s="43">
        <v>5.0856843923582865E-3</v>
      </c>
      <c r="Q489" s="44">
        <v>5.0856843923582865E-3</v>
      </c>
      <c r="R489" s="45" t="s">
        <v>136</v>
      </c>
      <c r="S489" s="39">
        <v>0</v>
      </c>
      <c r="T489" s="39">
        <v>29224000000</v>
      </c>
      <c r="U489" s="39" t="s">
        <v>136</v>
      </c>
    </row>
    <row r="490" spans="1:21" ht="63.75" x14ac:dyDescent="0.25">
      <c r="A490" s="33">
        <v>53030020002</v>
      </c>
      <c r="B490" s="34" t="s">
        <v>912</v>
      </c>
      <c r="C490" s="91">
        <v>21</v>
      </c>
      <c r="D490" s="64">
        <v>6</v>
      </c>
      <c r="E490" s="35">
        <v>7</v>
      </c>
      <c r="F490" s="36" t="s">
        <v>1063</v>
      </c>
      <c r="G490" s="36" t="s">
        <v>1064</v>
      </c>
      <c r="H490" s="37" t="s">
        <v>62</v>
      </c>
      <c r="I490" s="38" t="s">
        <v>63</v>
      </c>
      <c r="J490" s="39">
        <v>0</v>
      </c>
      <c r="K490" s="39">
        <v>0</v>
      </c>
      <c r="L490" s="39">
        <v>1</v>
      </c>
      <c r="M490" s="40">
        <v>1</v>
      </c>
      <c r="N490" s="41">
        <v>1</v>
      </c>
      <c r="O490" s="42">
        <v>1</v>
      </c>
      <c r="P490" s="43">
        <v>3.8119105271382857E-3</v>
      </c>
      <c r="Q490" s="44">
        <v>3.8119105271382857E-3</v>
      </c>
      <c r="R490" s="45" t="s">
        <v>136</v>
      </c>
      <c r="S490" s="39">
        <v>0</v>
      </c>
      <c r="T490" s="39">
        <v>28821005264</v>
      </c>
      <c r="U490" s="39" t="s">
        <v>136</v>
      </c>
    </row>
    <row r="491" spans="1:21" ht="38.25" x14ac:dyDescent="0.25">
      <c r="A491" s="33">
        <v>53030020003</v>
      </c>
      <c r="B491" s="34" t="s">
        <v>912</v>
      </c>
      <c r="C491" s="91">
        <v>21</v>
      </c>
      <c r="D491" s="64">
        <v>6</v>
      </c>
      <c r="E491" s="35">
        <v>7</v>
      </c>
      <c r="F491" s="36" t="s">
        <v>1065</v>
      </c>
      <c r="G491" s="36" t="s">
        <v>1066</v>
      </c>
      <c r="H491" s="37" t="s">
        <v>62</v>
      </c>
      <c r="I491" s="38" t="s">
        <v>1067</v>
      </c>
      <c r="J491" s="39">
        <v>63</v>
      </c>
      <c r="K491" s="39">
        <v>101.22</v>
      </c>
      <c r="L491" s="39">
        <v>165</v>
      </c>
      <c r="M491" s="40">
        <v>165</v>
      </c>
      <c r="N491" s="41">
        <v>1</v>
      </c>
      <c r="O491" s="42">
        <v>1</v>
      </c>
      <c r="P491" s="43">
        <v>1.2566628315441482E-3</v>
      </c>
      <c r="Q491" s="44">
        <v>1.2566628315441482E-3</v>
      </c>
      <c r="R491" s="45" t="s">
        <v>136</v>
      </c>
      <c r="S491" s="39">
        <v>0</v>
      </c>
      <c r="T491" s="39">
        <v>17689793125</v>
      </c>
      <c r="U491" s="39" t="s">
        <v>136</v>
      </c>
    </row>
    <row r="492" spans="1:21" ht="51" x14ac:dyDescent="0.25">
      <c r="A492" s="33">
        <v>53030020004</v>
      </c>
      <c r="B492" s="34" t="s">
        <v>912</v>
      </c>
      <c r="C492" s="91">
        <v>21</v>
      </c>
      <c r="D492" s="64">
        <v>6</v>
      </c>
      <c r="E492" s="35">
        <v>7</v>
      </c>
      <c r="F492" s="36" t="s">
        <v>1068</v>
      </c>
      <c r="G492" s="36" t="s">
        <v>1069</v>
      </c>
      <c r="H492" s="37" t="s">
        <v>62</v>
      </c>
      <c r="I492" s="38" t="s">
        <v>63</v>
      </c>
      <c r="J492" s="39">
        <v>40</v>
      </c>
      <c r="K492" s="39">
        <v>56</v>
      </c>
      <c r="L492" s="39">
        <v>91</v>
      </c>
      <c r="M492" s="39">
        <v>91</v>
      </c>
      <c r="N492" s="41">
        <v>1</v>
      </c>
      <c r="O492" s="42">
        <v>1</v>
      </c>
      <c r="P492" s="43">
        <v>1.3202588400394041E-3</v>
      </c>
      <c r="Q492" s="44">
        <v>1.3202588400394041E-3</v>
      </c>
      <c r="R492" s="45" t="s">
        <v>136</v>
      </c>
      <c r="S492" s="39">
        <v>0</v>
      </c>
      <c r="T492" s="39">
        <v>1630771240</v>
      </c>
      <c r="U492" s="39" t="s">
        <v>136</v>
      </c>
    </row>
    <row r="493" spans="1:21" ht="63.75" x14ac:dyDescent="0.25">
      <c r="A493" s="33">
        <v>53030020005</v>
      </c>
      <c r="B493" s="34" t="s">
        <v>912</v>
      </c>
      <c r="C493" s="91">
        <v>21</v>
      </c>
      <c r="D493" s="64">
        <v>6</v>
      </c>
      <c r="E493" s="35">
        <v>7</v>
      </c>
      <c r="F493" s="36" t="s">
        <v>1070</v>
      </c>
      <c r="G493" s="36" t="s">
        <v>1071</v>
      </c>
      <c r="H493" s="37" t="s">
        <v>62</v>
      </c>
      <c r="I493" s="38" t="s">
        <v>1067</v>
      </c>
      <c r="J493" s="39">
        <v>71</v>
      </c>
      <c r="K493" s="39">
        <v>118.22</v>
      </c>
      <c r="L493" s="39">
        <v>165.19</v>
      </c>
      <c r="M493" s="40">
        <v>155.80000000000001</v>
      </c>
      <c r="N493" s="41">
        <v>0.80008516074089875</v>
      </c>
      <c r="O493" s="42">
        <v>0.80008516074089875</v>
      </c>
      <c r="P493" s="43">
        <v>1.5933224191165677E-3</v>
      </c>
      <c r="Q493" s="44">
        <v>1.2747936238109566E-3</v>
      </c>
      <c r="R493" s="45" t="s">
        <v>136</v>
      </c>
      <c r="S493" s="39">
        <v>0</v>
      </c>
      <c r="T493" s="39">
        <v>6650862810</v>
      </c>
      <c r="U493" s="39" t="s">
        <v>136</v>
      </c>
    </row>
    <row r="494" spans="1:21" ht="63.75" x14ac:dyDescent="0.25">
      <c r="A494" s="33">
        <v>53030020006</v>
      </c>
      <c r="B494" s="34" t="s">
        <v>912</v>
      </c>
      <c r="C494" s="91">
        <v>21</v>
      </c>
      <c r="D494" s="64">
        <v>6</v>
      </c>
      <c r="E494" s="34">
        <v>7</v>
      </c>
      <c r="F494" s="36" t="s">
        <v>1072</v>
      </c>
      <c r="G494" s="36" t="s">
        <v>1073</v>
      </c>
      <c r="H494" s="37" t="s">
        <v>62</v>
      </c>
      <c r="I494" s="38" t="s">
        <v>63</v>
      </c>
      <c r="J494" s="39">
        <v>8555</v>
      </c>
      <c r="K494" s="39">
        <v>14368</v>
      </c>
      <c r="L494" s="39">
        <v>25943</v>
      </c>
      <c r="M494" s="39">
        <v>23378</v>
      </c>
      <c r="N494" s="41">
        <v>0.77840172786177109</v>
      </c>
      <c r="O494" s="42">
        <v>0.77840172786177109</v>
      </c>
      <c r="P494" s="43">
        <v>1.1913557196813068E-3</v>
      </c>
      <c r="Q494" s="44">
        <v>9.2735335069793305E-4</v>
      </c>
      <c r="R494" s="45" t="s">
        <v>136</v>
      </c>
      <c r="S494" s="39">
        <v>0</v>
      </c>
      <c r="T494" s="39">
        <v>1767850740</v>
      </c>
      <c r="U494" s="39" t="s">
        <v>136</v>
      </c>
    </row>
    <row r="495" spans="1:21" ht="63.75" x14ac:dyDescent="0.25">
      <c r="A495" s="33">
        <v>53030030001</v>
      </c>
      <c r="B495" s="34" t="s">
        <v>912</v>
      </c>
      <c r="C495" s="91">
        <v>32</v>
      </c>
      <c r="D495" s="64">
        <v>3</v>
      </c>
      <c r="E495" s="35">
        <v>6</v>
      </c>
      <c r="F495" s="36" t="s">
        <v>1074</v>
      </c>
      <c r="G495" s="36" t="s">
        <v>1075</v>
      </c>
      <c r="H495" s="37" t="s">
        <v>62</v>
      </c>
      <c r="I495" s="38" t="s">
        <v>75</v>
      </c>
      <c r="J495" s="39">
        <v>0</v>
      </c>
      <c r="K495" s="39">
        <v>10</v>
      </c>
      <c r="L495" s="96">
        <v>30</v>
      </c>
      <c r="M495" s="40">
        <v>30</v>
      </c>
      <c r="N495" s="41">
        <v>1</v>
      </c>
      <c r="O495" s="42">
        <v>1</v>
      </c>
      <c r="P495" s="43">
        <v>1.3180343211106162E-3</v>
      </c>
      <c r="Q495" s="44">
        <v>1.3180343211106162E-3</v>
      </c>
      <c r="R495" s="45" t="s">
        <v>136</v>
      </c>
      <c r="S495" s="39">
        <v>0</v>
      </c>
      <c r="T495" s="39">
        <v>1080852721</v>
      </c>
      <c r="U495" s="39" t="s">
        <v>136</v>
      </c>
    </row>
    <row r="496" spans="1:21" ht="89.25" x14ac:dyDescent="0.25">
      <c r="A496" s="33">
        <v>53030030002</v>
      </c>
      <c r="B496" s="34" t="s">
        <v>912</v>
      </c>
      <c r="C496" s="91">
        <v>32</v>
      </c>
      <c r="D496" s="64">
        <v>10</v>
      </c>
      <c r="E496" s="34">
        <v>6</v>
      </c>
      <c r="F496" s="36" t="s">
        <v>1076</v>
      </c>
      <c r="G496" s="36" t="s">
        <v>1077</v>
      </c>
      <c r="H496" s="37" t="s">
        <v>62</v>
      </c>
      <c r="I496" s="38" t="s">
        <v>63</v>
      </c>
      <c r="J496" s="39">
        <v>0</v>
      </c>
      <c r="K496" s="39">
        <v>0</v>
      </c>
      <c r="L496" s="39">
        <v>0</v>
      </c>
      <c r="M496" s="40">
        <v>0</v>
      </c>
      <c r="N496" s="41">
        <v>0</v>
      </c>
      <c r="O496" s="42" t="s">
        <v>1528</v>
      </c>
      <c r="P496" s="43">
        <v>0</v>
      </c>
      <c r="Q496" s="44">
        <v>0</v>
      </c>
      <c r="R496" s="45" t="s">
        <v>161</v>
      </c>
      <c r="S496" s="39">
        <v>49108600</v>
      </c>
      <c r="T496" s="39">
        <v>0</v>
      </c>
      <c r="U496" s="39">
        <v>0</v>
      </c>
    </row>
    <row r="497" spans="1:21" ht="63.75" customHeight="1" x14ac:dyDescent="0.25">
      <c r="A497" s="33">
        <v>53030030003</v>
      </c>
      <c r="B497" s="34" t="s">
        <v>912</v>
      </c>
      <c r="C497" s="92">
        <v>40</v>
      </c>
      <c r="D497" s="64">
        <v>3</v>
      </c>
      <c r="E497" s="35">
        <v>6</v>
      </c>
      <c r="F497" s="36" t="s">
        <v>1078</v>
      </c>
      <c r="G497" s="36" t="s">
        <v>1079</v>
      </c>
      <c r="H497" s="37" t="s">
        <v>62</v>
      </c>
      <c r="I497" s="38" t="s">
        <v>63</v>
      </c>
      <c r="J497" s="39">
        <v>0</v>
      </c>
      <c r="K497" s="39">
        <v>0</v>
      </c>
      <c r="L497" s="39">
        <v>0.4</v>
      </c>
      <c r="M497" s="40">
        <v>0.03</v>
      </c>
      <c r="N497" s="41">
        <v>7.4999999999999997E-2</v>
      </c>
      <c r="O497" s="42">
        <v>7.4999999999999997E-2</v>
      </c>
      <c r="P497" s="43">
        <v>1.2785823402341333E-3</v>
      </c>
      <c r="Q497" s="44">
        <v>9.5893675517559992E-5</v>
      </c>
      <c r="R497" s="45" t="s">
        <v>136</v>
      </c>
      <c r="S497" s="39">
        <v>0</v>
      </c>
      <c r="T497" s="39">
        <v>949795059.41875005</v>
      </c>
      <c r="U497" s="39" t="s">
        <v>136</v>
      </c>
    </row>
    <row r="498" spans="1:21" ht="76.5" x14ac:dyDescent="0.25">
      <c r="A498" s="33">
        <v>53030030004</v>
      </c>
      <c r="B498" s="34" t="s">
        <v>912</v>
      </c>
      <c r="C498" s="91">
        <v>40</v>
      </c>
      <c r="D498" s="64">
        <v>3</v>
      </c>
      <c r="E498" s="35">
        <v>6</v>
      </c>
      <c r="F498" s="36" t="s">
        <v>1080</v>
      </c>
      <c r="G498" s="36" t="s">
        <v>1081</v>
      </c>
      <c r="H498" s="37" t="s">
        <v>62</v>
      </c>
      <c r="I498" s="38" t="s">
        <v>63</v>
      </c>
      <c r="J498" s="39">
        <v>17</v>
      </c>
      <c r="K498" s="39">
        <v>0</v>
      </c>
      <c r="L498" s="39">
        <v>23</v>
      </c>
      <c r="M498" s="40">
        <v>0</v>
      </c>
      <c r="N498" s="41">
        <v>0</v>
      </c>
      <c r="O498" s="42">
        <v>0</v>
      </c>
      <c r="P498" s="43">
        <v>2.3643008539549451E-3</v>
      </c>
      <c r="Q498" s="44">
        <v>0</v>
      </c>
      <c r="R498" s="45" t="s">
        <v>92</v>
      </c>
      <c r="S498" s="39">
        <v>3881325196</v>
      </c>
      <c r="T498" s="39">
        <v>0</v>
      </c>
      <c r="U498" s="39">
        <v>0</v>
      </c>
    </row>
    <row r="499" spans="1:21" ht="76.5" x14ac:dyDescent="0.25">
      <c r="A499" s="33">
        <v>53030030005</v>
      </c>
      <c r="B499" s="34" t="s">
        <v>912</v>
      </c>
      <c r="C499" s="91">
        <v>40</v>
      </c>
      <c r="D499" s="64">
        <v>3</v>
      </c>
      <c r="E499" s="35">
        <v>6</v>
      </c>
      <c r="F499" s="36" t="s">
        <v>1082</v>
      </c>
      <c r="G499" s="36" t="s">
        <v>1083</v>
      </c>
      <c r="H499" s="37" t="s">
        <v>62</v>
      </c>
      <c r="I499" s="38" t="s">
        <v>63</v>
      </c>
      <c r="J499" s="39">
        <v>217</v>
      </c>
      <c r="K499" s="39">
        <v>0</v>
      </c>
      <c r="L499" s="39">
        <v>0</v>
      </c>
      <c r="M499" s="40">
        <v>0</v>
      </c>
      <c r="N499" s="41">
        <v>0</v>
      </c>
      <c r="O499" s="42" t="s">
        <v>1528</v>
      </c>
      <c r="P499" s="43">
        <v>0</v>
      </c>
      <c r="Q499" s="44">
        <v>0</v>
      </c>
      <c r="R499" s="45" t="s">
        <v>92</v>
      </c>
      <c r="S499" s="39">
        <v>0</v>
      </c>
      <c r="T499" s="39">
        <v>0</v>
      </c>
      <c r="U499" s="39">
        <v>0</v>
      </c>
    </row>
    <row r="500" spans="1:21" ht="76.5" x14ac:dyDescent="0.25">
      <c r="A500" s="33">
        <v>53030030006</v>
      </c>
      <c r="B500" s="34" t="s">
        <v>912</v>
      </c>
      <c r="C500" s="91">
        <v>40</v>
      </c>
      <c r="D500" s="64">
        <v>3</v>
      </c>
      <c r="E500" s="35">
        <v>6</v>
      </c>
      <c r="F500" s="36" t="s">
        <v>1084</v>
      </c>
      <c r="G500" s="36" t="s">
        <v>1085</v>
      </c>
      <c r="H500" s="37" t="s">
        <v>82</v>
      </c>
      <c r="I500" s="38" t="s">
        <v>63</v>
      </c>
      <c r="J500" s="39">
        <v>17</v>
      </c>
      <c r="K500" s="39">
        <v>0</v>
      </c>
      <c r="L500" s="39">
        <v>6</v>
      </c>
      <c r="M500" s="40">
        <v>0</v>
      </c>
      <c r="N500" s="41">
        <v>0</v>
      </c>
      <c r="O500" s="42">
        <v>0</v>
      </c>
      <c r="P500" s="43">
        <v>1.4959063948908739E-3</v>
      </c>
      <c r="Q500" s="44">
        <v>0</v>
      </c>
      <c r="R500" s="45" t="s">
        <v>92</v>
      </c>
      <c r="S500" s="39">
        <v>4101980677</v>
      </c>
      <c r="T500" s="39">
        <v>0</v>
      </c>
      <c r="U500" s="39">
        <v>0</v>
      </c>
    </row>
    <row r="501" spans="1:21" ht="76.5" x14ac:dyDescent="0.25">
      <c r="A501" s="33">
        <v>53030030007</v>
      </c>
      <c r="B501" s="34" t="s">
        <v>912</v>
      </c>
      <c r="C501" s="91">
        <v>40</v>
      </c>
      <c r="D501" s="64">
        <v>3</v>
      </c>
      <c r="E501" s="35">
        <v>6</v>
      </c>
      <c r="F501" s="36" t="s">
        <v>1086</v>
      </c>
      <c r="G501" s="36" t="s">
        <v>1087</v>
      </c>
      <c r="H501" s="37" t="s">
        <v>62</v>
      </c>
      <c r="I501" s="38" t="s">
        <v>63</v>
      </c>
      <c r="J501" s="39">
        <v>0</v>
      </c>
      <c r="K501" s="39">
        <v>0</v>
      </c>
      <c r="L501" s="39">
        <v>0</v>
      </c>
      <c r="M501" s="40">
        <v>0</v>
      </c>
      <c r="N501" s="41">
        <v>0</v>
      </c>
      <c r="O501" s="42" t="s">
        <v>1528</v>
      </c>
      <c r="P501" s="43">
        <v>0</v>
      </c>
      <c r="Q501" s="44">
        <v>0</v>
      </c>
      <c r="R501" s="45" t="s">
        <v>92</v>
      </c>
      <c r="S501" s="39">
        <v>0</v>
      </c>
      <c r="T501" s="39">
        <v>0</v>
      </c>
      <c r="U501" s="39">
        <v>0</v>
      </c>
    </row>
    <row r="502" spans="1:21" ht="63.75" x14ac:dyDescent="0.25">
      <c r="A502" s="33">
        <v>53030030008</v>
      </c>
      <c r="B502" s="34" t="s">
        <v>912</v>
      </c>
      <c r="C502" s="92">
        <v>40</v>
      </c>
      <c r="D502" s="64">
        <v>3</v>
      </c>
      <c r="E502" s="35">
        <v>6</v>
      </c>
      <c r="F502" s="36" t="s">
        <v>1088</v>
      </c>
      <c r="G502" s="36" t="s">
        <v>1089</v>
      </c>
      <c r="H502" s="37" t="s">
        <v>62</v>
      </c>
      <c r="I502" s="38" t="s">
        <v>75</v>
      </c>
      <c r="J502" s="39">
        <v>57</v>
      </c>
      <c r="K502" s="39">
        <v>0</v>
      </c>
      <c r="L502" s="39">
        <v>78</v>
      </c>
      <c r="M502" s="40">
        <v>0</v>
      </c>
      <c r="N502" s="41">
        <v>0</v>
      </c>
      <c r="O502" s="42">
        <v>0</v>
      </c>
      <c r="P502" s="43">
        <v>4.8151706259474307E-3</v>
      </c>
      <c r="Q502" s="44">
        <v>0</v>
      </c>
      <c r="R502" s="45" t="s">
        <v>136</v>
      </c>
      <c r="S502" s="39">
        <v>0</v>
      </c>
      <c r="T502" s="39">
        <v>0</v>
      </c>
      <c r="U502" s="39" t="s">
        <v>136</v>
      </c>
    </row>
    <row r="503" spans="1:21" ht="76.5" x14ac:dyDescent="0.25">
      <c r="A503" s="33">
        <v>53030040001</v>
      </c>
      <c r="B503" s="34" t="s">
        <v>912</v>
      </c>
      <c r="C503" s="91">
        <v>32</v>
      </c>
      <c r="D503" s="64">
        <v>10</v>
      </c>
      <c r="E503" s="35">
        <v>3</v>
      </c>
      <c r="F503" s="36" t="s">
        <v>1090</v>
      </c>
      <c r="G503" s="36" t="s">
        <v>1091</v>
      </c>
      <c r="H503" s="37" t="s">
        <v>82</v>
      </c>
      <c r="I503" s="38" t="s">
        <v>63</v>
      </c>
      <c r="J503" s="39">
        <v>1</v>
      </c>
      <c r="K503" s="39">
        <v>1</v>
      </c>
      <c r="L503" s="39">
        <v>1</v>
      </c>
      <c r="M503" s="40">
        <v>1</v>
      </c>
      <c r="N503" s="41">
        <v>1</v>
      </c>
      <c r="O503" s="42">
        <v>1</v>
      </c>
      <c r="P503" s="43">
        <v>4.5961453029507108E-3</v>
      </c>
      <c r="Q503" s="44">
        <v>4.5961453029507108E-3</v>
      </c>
      <c r="R503" s="45" t="s">
        <v>161</v>
      </c>
      <c r="S503" s="39">
        <v>485708675</v>
      </c>
      <c r="T503" s="39">
        <v>0</v>
      </c>
      <c r="U503" s="39">
        <v>0</v>
      </c>
    </row>
    <row r="504" spans="1:21" ht="76.5" x14ac:dyDescent="0.25">
      <c r="A504" s="33">
        <v>53030040002</v>
      </c>
      <c r="B504" s="34" t="s">
        <v>912</v>
      </c>
      <c r="C504" s="91">
        <v>32</v>
      </c>
      <c r="D504" s="64">
        <v>10</v>
      </c>
      <c r="E504" s="35">
        <v>3</v>
      </c>
      <c r="F504" s="36" t="s">
        <v>1092</v>
      </c>
      <c r="G504" s="36" t="s">
        <v>1093</v>
      </c>
      <c r="H504" s="37" t="s">
        <v>82</v>
      </c>
      <c r="I504" s="38" t="s">
        <v>63</v>
      </c>
      <c r="J504" s="39">
        <v>1</v>
      </c>
      <c r="K504" s="39">
        <v>0.1</v>
      </c>
      <c r="L504" s="48">
        <v>0.35</v>
      </c>
      <c r="M504" s="48">
        <v>0.35</v>
      </c>
      <c r="N504" s="41">
        <v>1</v>
      </c>
      <c r="O504" s="42">
        <v>1</v>
      </c>
      <c r="P504" s="43">
        <v>3.7193585741492874E-3</v>
      </c>
      <c r="Q504" s="44">
        <v>3.7193585741492874E-3</v>
      </c>
      <c r="R504" s="45" t="s">
        <v>161</v>
      </c>
      <c r="S504" s="39">
        <v>756092040</v>
      </c>
      <c r="T504" s="39">
        <v>0</v>
      </c>
      <c r="U504" s="39">
        <v>0</v>
      </c>
    </row>
    <row r="505" spans="1:21" ht="63.75" x14ac:dyDescent="0.25">
      <c r="A505" s="33">
        <v>53040010001</v>
      </c>
      <c r="B505" s="34" t="s">
        <v>912</v>
      </c>
      <c r="C505" s="92">
        <v>40</v>
      </c>
      <c r="D505" s="64">
        <v>9</v>
      </c>
      <c r="E505" s="35">
        <v>11</v>
      </c>
      <c r="F505" s="36" t="s">
        <v>1094</v>
      </c>
      <c r="G505" s="36" t="s">
        <v>1095</v>
      </c>
      <c r="H505" s="37" t="s">
        <v>62</v>
      </c>
      <c r="I505" s="38" t="s">
        <v>708</v>
      </c>
      <c r="J505" s="39">
        <v>1026167</v>
      </c>
      <c r="K505" s="39">
        <v>1068606</v>
      </c>
      <c r="L505" s="39">
        <v>1200813</v>
      </c>
      <c r="M505" s="95">
        <v>1218536</v>
      </c>
      <c r="N505" s="41">
        <v>1.1340549290128359</v>
      </c>
      <c r="O505" s="42">
        <v>1</v>
      </c>
      <c r="P505" s="43">
        <v>5.9270851149347079E-3</v>
      </c>
      <c r="Q505" s="44">
        <v>5.9270851149347079E-3</v>
      </c>
      <c r="R505" s="45" t="s">
        <v>158</v>
      </c>
      <c r="S505" s="39">
        <v>0</v>
      </c>
      <c r="T505" s="39">
        <v>33776758673</v>
      </c>
      <c r="U505" s="39" t="s">
        <v>1532</v>
      </c>
    </row>
    <row r="506" spans="1:21" ht="51" x14ac:dyDescent="0.25">
      <c r="A506" s="33">
        <v>53040010002</v>
      </c>
      <c r="B506" s="34" t="s">
        <v>912</v>
      </c>
      <c r="C506" s="91">
        <v>24</v>
      </c>
      <c r="D506" s="64">
        <v>9</v>
      </c>
      <c r="E506" s="35">
        <v>11</v>
      </c>
      <c r="F506" s="36" t="s">
        <v>1096</v>
      </c>
      <c r="G506" s="36" t="s">
        <v>1097</v>
      </c>
      <c r="H506" s="37" t="s">
        <v>62</v>
      </c>
      <c r="I506" s="38" t="s">
        <v>63</v>
      </c>
      <c r="J506" s="39">
        <v>26</v>
      </c>
      <c r="K506" s="39">
        <v>0</v>
      </c>
      <c r="L506" s="39">
        <v>0</v>
      </c>
      <c r="M506" s="40">
        <v>0</v>
      </c>
      <c r="N506" s="41">
        <v>0</v>
      </c>
      <c r="O506" s="42" t="s">
        <v>1528</v>
      </c>
      <c r="P506" s="43">
        <v>0</v>
      </c>
      <c r="Q506" s="44">
        <v>0</v>
      </c>
      <c r="R506" s="45" t="s">
        <v>731</v>
      </c>
      <c r="S506" s="39">
        <v>0</v>
      </c>
      <c r="T506" s="39">
        <v>0</v>
      </c>
      <c r="U506" s="39">
        <v>0</v>
      </c>
    </row>
    <row r="507" spans="1:21" ht="51" x14ac:dyDescent="0.25">
      <c r="A507" s="33">
        <v>53040010003</v>
      </c>
      <c r="B507" s="34" t="s">
        <v>912</v>
      </c>
      <c r="C507" s="91">
        <v>24</v>
      </c>
      <c r="D507" s="64">
        <v>9</v>
      </c>
      <c r="E507" s="34">
        <v>11</v>
      </c>
      <c r="F507" s="36" t="s">
        <v>1098</v>
      </c>
      <c r="G507" s="36" t="s">
        <v>1099</v>
      </c>
      <c r="H507" s="37" t="s">
        <v>82</v>
      </c>
      <c r="I507" s="38" t="s">
        <v>63</v>
      </c>
      <c r="J507" s="39">
        <v>207</v>
      </c>
      <c r="K507" s="39">
        <v>0</v>
      </c>
      <c r="L507" s="39">
        <v>215</v>
      </c>
      <c r="M507" s="40">
        <v>211</v>
      </c>
      <c r="N507" s="41">
        <v>0.98139534883720925</v>
      </c>
      <c r="O507" s="42">
        <v>0.98139534883720925</v>
      </c>
      <c r="P507" s="43">
        <v>2.8472568477385589E-3</v>
      </c>
      <c r="Q507" s="44">
        <v>2.7942846273155157E-3</v>
      </c>
      <c r="R507" s="45" t="s">
        <v>731</v>
      </c>
      <c r="S507" s="39">
        <v>104607911</v>
      </c>
      <c r="T507" s="39">
        <v>0</v>
      </c>
      <c r="U507" s="39">
        <v>0</v>
      </c>
    </row>
    <row r="508" spans="1:21" ht="63.75" customHeight="1" x14ac:dyDescent="0.25">
      <c r="A508" s="33">
        <v>53040010004</v>
      </c>
      <c r="B508" s="34" t="s">
        <v>912</v>
      </c>
      <c r="C508" s="91">
        <v>24</v>
      </c>
      <c r="D508" s="64">
        <v>9</v>
      </c>
      <c r="E508" s="35">
        <v>11</v>
      </c>
      <c r="F508" s="36" t="s">
        <v>1100</v>
      </c>
      <c r="G508" s="60" t="s">
        <v>1101</v>
      </c>
      <c r="H508" s="37" t="s">
        <v>82</v>
      </c>
      <c r="I508" s="38" t="s">
        <v>708</v>
      </c>
      <c r="J508" s="39">
        <v>97068</v>
      </c>
      <c r="K508" s="39">
        <v>0</v>
      </c>
      <c r="L508" s="39">
        <v>100117</v>
      </c>
      <c r="M508" s="40">
        <v>97526.32</v>
      </c>
      <c r="N508" s="41">
        <v>0.97412347553362577</v>
      </c>
      <c r="O508" s="42">
        <v>0.97412347553362577</v>
      </c>
      <c r="P508" s="43">
        <v>3.6759481581827348E-3</v>
      </c>
      <c r="Q508" s="44">
        <v>3.5808273957303959E-3</v>
      </c>
      <c r="R508" s="45" t="s">
        <v>731</v>
      </c>
      <c r="S508" s="39">
        <v>521102413</v>
      </c>
      <c r="T508" s="39">
        <v>0</v>
      </c>
      <c r="U508" s="39">
        <v>0</v>
      </c>
    </row>
    <row r="509" spans="1:21" ht="63.75" x14ac:dyDescent="0.25">
      <c r="A509" s="33">
        <v>53040020001</v>
      </c>
      <c r="B509" s="34" t="s">
        <v>912</v>
      </c>
      <c r="C509" s="91">
        <v>24</v>
      </c>
      <c r="D509" s="64">
        <v>9</v>
      </c>
      <c r="E509" s="35">
        <v>11</v>
      </c>
      <c r="F509" s="36" t="s">
        <v>1102</v>
      </c>
      <c r="G509" s="36" t="s">
        <v>1103</v>
      </c>
      <c r="H509" s="37" t="s">
        <v>62</v>
      </c>
      <c r="I509" s="38" t="s">
        <v>72</v>
      </c>
      <c r="J509" s="40">
        <v>91.74</v>
      </c>
      <c r="K509" s="40">
        <v>92.08</v>
      </c>
      <c r="L509" s="40">
        <v>95.2</v>
      </c>
      <c r="M509" s="40">
        <v>94.28</v>
      </c>
      <c r="N509" s="41">
        <v>0.70512820512820507</v>
      </c>
      <c r="O509" s="42">
        <v>0.70512820512820507</v>
      </c>
      <c r="P509" s="43">
        <v>1.785396161583828E-3</v>
      </c>
      <c r="Q509" s="44">
        <v>1.2589331908603914E-3</v>
      </c>
      <c r="R509" s="45" t="s">
        <v>158</v>
      </c>
      <c r="S509" s="39">
        <v>0</v>
      </c>
      <c r="T509" s="39">
        <v>339945298</v>
      </c>
      <c r="U509" s="39" t="s">
        <v>1532</v>
      </c>
    </row>
    <row r="510" spans="1:21" ht="51" x14ac:dyDescent="0.25">
      <c r="A510" s="33">
        <v>53040020002</v>
      </c>
      <c r="B510" s="34" t="s">
        <v>912</v>
      </c>
      <c r="C510" s="91">
        <v>24</v>
      </c>
      <c r="D510" s="64">
        <v>9</v>
      </c>
      <c r="E510" s="35">
        <v>11</v>
      </c>
      <c r="F510" s="36" t="s">
        <v>1104</v>
      </c>
      <c r="G510" s="36" t="s">
        <v>1105</v>
      </c>
      <c r="H510" s="37" t="s">
        <v>62</v>
      </c>
      <c r="I510" s="38" t="s">
        <v>63</v>
      </c>
      <c r="J510" s="39">
        <v>7</v>
      </c>
      <c r="K510" s="39">
        <v>0</v>
      </c>
      <c r="L510" s="39">
        <v>13</v>
      </c>
      <c r="M510" s="40">
        <v>9</v>
      </c>
      <c r="N510" s="41">
        <v>0.69230769230769229</v>
      </c>
      <c r="O510" s="42">
        <v>0.69230769230769229</v>
      </c>
      <c r="P510" s="43">
        <v>2.041429568585424E-3</v>
      </c>
      <c r="Q510" s="44">
        <v>1.4132973936360628E-3</v>
      </c>
      <c r="R510" s="45" t="s">
        <v>158</v>
      </c>
      <c r="S510" s="39">
        <v>0</v>
      </c>
      <c r="T510" s="39">
        <v>511943394</v>
      </c>
      <c r="U510" s="39">
        <v>0</v>
      </c>
    </row>
    <row r="511" spans="1:21" ht="38.25" x14ac:dyDescent="0.25">
      <c r="A511" s="33">
        <v>53040020003</v>
      </c>
      <c r="B511" s="34" t="s">
        <v>912</v>
      </c>
      <c r="C511" s="91">
        <v>24</v>
      </c>
      <c r="D511" s="64">
        <v>9</v>
      </c>
      <c r="E511" s="35">
        <v>11</v>
      </c>
      <c r="F511" s="36" t="s">
        <v>1106</v>
      </c>
      <c r="G511" s="36" t="s">
        <v>1107</v>
      </c>
      <c r="H511" s="37" t="s">
        <v>62</v>
      </c>
      <c r="I511" s="38" t="s">
        <v>72</v>
      </c>
      <c r="J511" s="46">
        <v>29</v>
      </c>
      <c r="K511" s="46">
        <v>0</v>
      </c>
      <c r="L511" s="39">
        <v>0</v>
      </c>
      <c r="M511" s="40">
        <v>0</v>
      </c>
      <c r="N511" s="41">
        <v>0</v>
      </c>
      <c r="O511" s="42" t="s">
        <v>1528</v>
      </c>
      <c r="P511" s="43">
        <v>0</v>
      </c>
      <c r="Q511" s="44">
        <v>0</v>
      </c>
      <c r="R511" s="45" t="s">
        <v>731</v>
      </c>
      <c r="S511" s="39">
        <v>0</v>
      </c>
      <c r="T511" s="39">
        <v>0</v>
      </c>
      <c r="U511" s="39">
        <v>0</v>
      </c>
    </row>
    <row r="512" spans="1:21" ht="38.25" x14ac:dyDescent="0.25">
      <c r="A512" s="33">
        <v>53040020004</v>
      </c>
      <c r="B512" s="34" t="s">
        <v>912</v>
      </c>
      <c r="C512" s="91">
        <v>24</v>
      </c>
      <c r="D512" s="64">
        <v>9</v>
      </c>
      <c r="E512" s="35">
        <v>11</v>
      </c>
      <c r="F512" s="36" t="s">
        <v>1108</v>
      </c>
      <c r="G512" s="36" t="s">
        <v>1109</v>
      </c>
      <c r="H512" s="37" t="s">
        <v>82</v>
      </c>
      <c r="I512" s="38" t="s">
        <v>72</v>
      </c>
      <c r="J512" s="46">
        <v>3</v>
      </c>
      <c r="K512" s="46">
        <v>0</v>
      </c>
      <c r="L512" s="39">
        <v>4</v>
      </c>
      <c r="M512" s="40">
        <v>5</v>
      </c>
      <c r="N512" s="41">
        <v>1.25</v>
      </c>
      <c r="O512" s="42">
        <v>1</v>
      </c>
      <c r="P512" s="43">
        <v>8.9438639867520846E-4</v>
      </c>
      <c r="Q512" s="44">
        <v>8.9438639867520846E-4</v>
      </c>
      <c r="R512" s="45" t="s">
        <v>731</v>
      </c>
      <c r="S512" s="39">
        <v>518199000</v>
      </c>
      <c r="T512" s="39">
        <v>0</v>
      </c>
      <c r="U512" s="39">
        <v>0</v>
      </c>
    </row>
    <row r="513" spans="1:21" ht="51" x14ac:dyDescent="0.25">
      <c r="A513" s="33">
        <v>53040020005</v>
      </c>
      <c r="B513" s="34" t="s">
        <v>912</v>
      </c>
      <c r="C513" s="91">
        <v>24</v>
      </c>
      <c r="D513" s="64">
        <v>9</v>
      </c>
      <c r="E513" s="35">
        <v>11</v>
      </c>
      <c r="F513" s="36" t="s">
        <v>1110</v>
      </c>
      <c r="G513" s="36" t="s">
        <v>1111</v>
      </c>
      <c r="H513" s="37" t="s">
        <v>62</v>
      </c>
      <c r="I513" s="38" t="s">
        <v>72</v>
      </c>
      <c r="J513" s="39">
        <v>12</v>
      </c>
      <c r="K513" s="39">
        <v>0</v>
      </c>
      <c r="L513" s="39">
        <v>17</v>
      </c>
      <c r="M513" s="40">
        <v>0</v>
      </c>
      <c r="N513" s="41">
        <v>0</v>
      </c>
      <c r="O513" s="42">
        <v>0</v>
      </c>
      <c r="P513" s="43">
        <v>2.0090138652261716E-3</v>
      </c>
      <c r="Q513" s="44">
        <v>0</v>
      </c>
      <c r="R513" s="45" t="s">
        <v>105</v>
      </c>
      <c r="S513" s="39">
        <v>110279000</v>
      </c>
      <c r="T513" s="39">
        <v>0</v>
      </c>
      <c r="U513" s="39">
        <v>0</v>
      </c>
    </row>
    <row r="514" spans="1:21" ht="51" x14ac:dyDescent="0.25">
      <c r="A514" s="33">
        <v>53040020006</v>
      </c>
      <c r="B514" s="34" t="s">
        <v>912</v>
      </c>
      <c r="C514" s="91">
        <v>24</v>
      </c>
      <c r="D514" s="64">
        <v>9</v>
      </c>
      <c r="E514" s="35">
        <v>11</v>
      </c>
      <c r="F514" s="36" t="s">
        <v>1112</v>
      </c>
      <c r="G514" s="36" t="s">
        <v>1113</v>
      </c>
      <c r="H514" s="37" t="s">
        <v>62</v>
      </c>
      <c r="I514" s="38" t="s">
        <v>63</v>
      </c>
      <c r="J514" s="39">
        <v>39</v>
      </c>
      <c r="K514" s="39">
        <v>0</v>
      </c>
      <c r="L514" s="39">
        <v>120</v>
      </c>
      <c r="M514" s="40">
        <v>0</v>
      </c>
      <c r="N514" s="41">
        <v>0</v>
      </c>
      <c r="O514" s="42">
        <v>0</v>
      </c>
      <c r="P514" s="43">
        <v>1.7113634224013685E-3</v>
      </c>
      <c r="Q514" s="44">
        <v>0</v>
      </c>
      <c r="R514" s="45" t="s">
        <v>105</v>
      </c>
      <c r="S514" s="39">
        <v>0</v>
      </c>
      <c r="T514" s="39">
        <v>0</v>
      </c>
      <c r="U514" s="39">
        <v>0</v>
      </c>
    </row>
    <row r="515" spans="1:21" ht="63.75" x14ac:dyDescent="0.25">
      <c r="A515" s="33">
        <v>53040030001</v>
      </c>
      <c r="B515" s="34" t="s">
        <v>912</v>
      </c>
      <c r="C515" s="91">
        <v>24</v>
      </c>
      <c r="D515" s="64">
        <v>13</v>
      </c>
      <c r="E515" s="35">
        <v>11</v>
      </c>
      <c r="F515" s="36" t="s">
        <v>1114</v>
      </c>
      <c r="G515" s="36" t="s">
        <v>1115</v>
      </c>
      <c r="H515" s="38" t="s">
        <v>62</v>
      </c>
      <c r="I515" s="38" t="s">
        <v>63</v>
      </c>
      <c r="J515" s="39">
        <v>0</v>
      </c>
      <c r="K515" s="39">
        <v>0</v>
      </c>
      <c r="L515" s="39">
        <v>1</v>
      </c>
      <c r="M515" s="40">
        <v>0</v>
      </c>
      <c r="N515" s="41">
        <v>0</v>
      </c>
      <c r="O515" s="42">
        <v>0</v>
      </c>
      <c r="P515" s="43">
        <v>2.6440999063948364E-3</v>
      </c>
      <c r="Q515" s="44">
        <v>0</v>
      </c>
      <c r="R515" s="45" t="s">
        <v>108</v>
      </c>
      <c r="S515" s="39">
        <v>2000000000</v>
      </c>
      <c r="T515" s="39">
        <v>0</v>
      </c>
      <c r="U515" s="39">
        <v>0</v>
      </c>
    </row>
    <row r="516" spans="1:21" ht="63.75" x14ac:dyDescent="0.25">
      <c r="A516" s="33">
        <v>53040030002</v>
      </c>
      <c r="B516" s="34" t="s">
        <v>912</v>
      </c>
      <c r="C516" s="91">
        <v>24</v>
      </c>
      <c r="D516" s="64">
        <v>9</v>
      </c>
      <c r="E516" s="35">
        <v>11</v>
      </c>
      <c r="F516" s="36" t="s">
        <v>1116</v>
      </c>
      <c r="G516" s="36" t="s">
        <v>1117</v>
      </c>
      <c r="H516" s="37" t="s">
        <v>62</v>
      </c>
      <c r="I516" s="38" t="s">
        <v>72</v>
      </c>
      <c r="J516" s="39">
        <v>0</v>
      </c>
      <c r="K516" s="39">
        <v>0</v>
      </c>
      <c r="L516" s="39">
        <v>0</v>
      </c>
      <c r="M516" s="40">
        <v>0</v>
      </c>
      <c r="N516" s="41">
        <v>0</v>
      </c>
      <c r="O516" s="42" t="s">
        <v>1528</v>
      </c>
      <c r="P516" s="43">
        <v>0</v>
      </c>
      <c r="Q516" s="44">
        <v>0</v>
      </c>
      <c r="R516" s="45" t="s">
        <v>158</v>
      </c>
      <c r="S516" s="39">
        <v>0</v>
      </c>
      <c r="T516" s="39">
        <v>0</v>
      </c>
      <c r="U516" s="39">
        <v>0</v>
      </c>
    </row>
    <row r="517" spans="1:21" ht="51" x14ac:dyDescent="0.25">
      <c r="A517" s="33">
        <v>53040030003</v>
      </c>
      <c r="B517" s="34" t="s">
        <v>912</v>
      </c>
      <c r="C517" s="91">
        <v>24</v>
      </c>
      <c r="D517" s="64">
        <v>9</v>
      </c>
      <c r="E517" s="35">
        <v>11</v>
      </c>
      <c r="F517" s="36" t="s">
        <v>1118</v>
      </c>
      <c r="G517" s="36" t="s">
        <v>1119</v>
      </c>
      <c r="H517" s="37" t="s">
        <v>62</v>
      </c>
      <c r="I517" s="38" t="s">
        <v>72</v>
      </c>
      <c r="J517" s="40">
        <v>41.15</v>
      </c>
      <c r="K517" s="40">
        <v>42.449999999999996</v>
      </c>
      <c r="L517" s="40">
        <v>46.2</v>
      </c>
      <c r="M517" s="40">
        <v>48.249999999999993</v>
      </c>
      <c r="N517" s="41">
        <v>1.5466666666666631</v>
      </c>
      <c r="O517" s="42">
        <v>1</v>
      </c>
      <c r="P517" s="43">
        <v>6.9915077478180732E-3</v>
      </c>
      <c r="Q517" s="44">
        <v>6.9915077478180732E-3</v>
      </c>
      <c r="R517" s="45" t="s">
        <v>158</v>
      </c>
      <c r="S517" s="39">
        <v>94967442064</v>
      </c>
      <c r="T517" s="39">
        <v>21654432253</v>
      </c>
      <c r="U517" s="39" t="s">
        <v>1532</v>
      </c>
    </row>
    <row r="518" spans="1:21" ht="63.75" x14ac:dyDescent="0.25">
      <c r="A518" s="33">
        <v>53040030004</v>
      </c>
      <c r="B518" s="34" t="s">
        <v>912</v>
      </c>
      <c r="C518" s="91">
        <v>24</v>
      </c>
      <c r="D518" s="64">
        <v>9</v>
      </c>
      <c r="E518" s="35">
        <v>11</v>
      </c>
      <c r="F518" s="36" t="s">
        <v>1120</v>
      </c>
      <c r="G518" s="36" t="s">
        <v>1121</v>
      </c>
      <c r="H518" s="37" t="s">
        <v>62</v>
      </c>
      <c r="I518" s="38" t="s">
        <v>63</v>
      </c>
      <c r="J518" s="87">
        <v>965</v>
      </c>
      <c r="K518" s="87">
        <v>967</v>
      </c>
      <c r="L518" s="39">
        <v>0</v>
      </c>
      <c r="M518" s="39">
        <v>0</v>
      </c>
      <c r="N518" s="41">
        <v>0</v>
      </c>
      <c r="O518" s="42" t="s">
        <v>1528</v>
      </c>
      <c r="P518" s="43">
        <v>0</v>
      </c>
      <c r="Q518" s="44">
        <v>0</v>
      </c>
      <c r="R518" s="45" t="s">
        <v>158</v>
      </c>
      <c r="S518" s="39">
        <v>0</v>
      </c>
      <c r="T518" s="39">
        <v>0</v>
      </c>
      <c r="U518" s="39" t="s">
        <v>1801</v>
      </c>
    </row>
    <row r="519" spans="1:21" ht="38.25" x14ac:dyDescent="0.25">
      <c r="A519" s="33">
        <v>53040030005</v>
      </c>
      <c r="B519" s="34" t="s">
        <v>912</v>
      </c>
      <c r="C519" s="91">
        <v>24</v>
      </c>
      <c r="D519" s="64">
        <v>9</v>
      </c>
      <c r="E519" s="35">
        <v>11</v>
      </c>
      <c r="F519" s="36" t="s">
        <v>1122</v>
      </c>
      <c r="G519" s="36" t="s">
        <v>1123</v>
      </c>
      <c r="H519" s="37" t="s">
        <v>62</v>
      </c>
      <c r="I519" s="38" t="s">
        <v>63</v>
      </c>
      <c r="J519" s="40">
        <v>3.28</v>
      </c>
      <c r="K519" s="40">
        <v>3.7399999999999998</v>
      </c>
      <c r="L519" s="40">
        <v>4</v>
      </c>
      <c r="M519" s="40">
        <v>3.84</v>
      </c>
      <c r="N519" s="41">
        <v>0.38461538461538464</v>
      </c>
      <c r="O519" s="42">
        <v>0.38461538461538464</v>
      </c>
      <c r="P519" s="43">
        <v>2.5267465658901601E-3</v>
      </c>
      <c r="Q519" s="44">
        <v>9.7182560226544623E-4</v>
      </c>
      <c r="R519" s="45" t="s">
        <v>158</v>
      </c>
      <c r="S519" s="39">
        <v>0</v>
      </c>
      <c r="T519" s="39">
        <v>3995261333</v>
      </c>
      <c r="U519" s="39" t="s">
        <v>1532</v>
      </c>
    </row>
    <row r="520" spans="1:21" ht="38.25" x14ac:dyDescent="0.25">
      <c r="A520" s="33">
        <v>53040030006</v>
      </c>
      <c r="B520" s="34" t="s">
        <v>912</v>
      </c>
      <c r="C520" s="91">
        <v>24</v>
      </c>
      <c r="D520" s="64">
        <v>9</v>
      </c>
      <c r="E520" s="35">
        <v>11</v>
      </c>
      <c r="F520" s="36" t="s">
        <v>1124</v>
      </c>
      <c r="G520" s="36" t="s">
        <v>1125</v>
      </c>
      <c r="H520" s="37" t="s">
        <v>62</v>
      </c>
      <c r="I520" s="38" t="s">
        <v>63</v>
      </c>
      <c r="J520" s="40">
        <v>2.71</v>
      </c>
      <c r="K520" s="40">
        <v>3.2</v>
      </c>
      <c r="L520" s="40">
        <v>3.35</v>
      </c>
      <c r="M520" s="40">
        <v>3.35</v>
      </c>
      <c r="N520" s="41">
        <v>1</v>
      </c>
      <c r="O520" s="42">
        <v>1</v>
      </c>
      <c r="P520" s="43">
        <v>1.4037480921612001E-3</v>
      </c>
      <c r="Q520" s="44">
        <v>1.4037480921612001E-3</v>
      </c>
      <c r="R520" s="45" t="s">
        <v>158</v>
      </c>
      <c r="S520" s="39">
        <v>0</v>
      </c>
      <c r="T520" s="39">
        <v>2197527753</v>
      </c>
      <c r="U520" s="39" t="s">
        <v>1532</v>
      </c>
    </row>
    <row r="521" spans="1:21" ht="51" x14ac:dyDescent="0.25">
      <c r="A521" s="33">
        <v>53040030007</v>
      </c>
      <c r="B521" s="34" t="s">
        <v>912</v>
      </c>
      <c r="C521" s="91">
        <v>24</v>
      </c>
      <c r="D521" s="64">
        <v>9</v>
      </c>
      <c r="E521" s="35">
        <v>11</v>
      </c>
      <c r="F521" s="36" t="s">
        <v>1126</v>
      </c>
      <c r="G521" s="36" t="s">
        <v>1127</v>
      </c>
      <c r="H521" s="37" t="s">
        <v>62</v>
      </c>
      <c r="I521" s="38" t="s">
        <v>63</v>
      </c>
      <c r="J521" s="39">
        <v>55</v>
      </c>
      <c r="K521" s="39">
        <v>0</v>
      </c>
      <c r="L521" s="39">
        <v>59</v>
      </c>
      <c r="M521" s="40">
        <v>62</v>
      </c>
      <c r="N521" s="41">
        <v>1.0508474576271187</v>
      </c>
      <c r="O521" s="42">
        <v>1</v>
      </c>
      <c r="P521" s="43">
        <v>3.3249177310930183E-3</v>
      </c>
      <c r="Q521" s="44">
        <v>3.3249177310930183E-3</v>
      </c>
      <c r="R521" s="45" t="s">
        <v>158</v>
      </c>
      <c r="S521" s="39">
        <v>0</v>
      </c>
      <c r="T521" s="39">
        <v>3769136441</v>
      </c>
      <c r="U521" s="39">
        <v>0</v>
      </c>
    </row>
    <row r="522" spans="1:21" ht="38.25" x14ac:dyDescent="0.25">
      <c r="A522" s="33">
        <v>53040030008</v>
      </c>
      <c r="B522" s="34" t="s">
        <v>912</v>
      </c>
      <c r="C522" s="91">
        <v>24</v>
      </c>
      <c r="D522" s="64">
        <v>9</v>
      </c>
      <c r="E522" s="35">
        <v>11</v>
      </c>
      <c r="F522" s="36" t="s">
        <v>1128</v>
      </c>
      <c r="G522" s="36" t="s">
        <v>1129</v>
      </c>
      <c r="H522" s="37" t="s">
        <v>62</v>
      </c>
      <c r="I522" s="38" t="s">
        <v>63</v>
      </c>
      <c r="J522" s="40">
        <v>3.72</v>
      </c>
      <c r="K522" s="40">
        <v>4.0200000000000005</v>
      </c>
      <c r="L522" s="40">
        <v>0</v>
      </c>
      <c r="M522" s="40">
        <v>0</v>
      </c>
      <c r="N522" s="41">
        <v>0</v>
      </c>
      <c r="O522" s="42" t="s">
        <v>1528</v>
      </c>
      <c r="P522" s="43">
        <v>0</v>
      </c>
      <c r="Q522" s="44">
        <v>0</v>
      </c>
      <c r="R522" s="45" t="s">
        <v>158</v>
      </c>
      <c r="S522" s="39">
        <v>0</v>
      </c>
      <c r="T522" s="39">
        <v>0</v>
      </c>
      <c r="U522" s="39" t="s">
        <v>1532</v>
      </c>
    </row>
    <row r="523" spans="1:21" ht="114.75" x14ac:dyDescent="0.25">
      <c r="A523" s="33">
        <v>53040030009</v>
      </c>
      <c r="B523" s="34" t="s">
        <v>912</v>
      </c>
      <c r="C523" s="91">
        <v>24</v>
      </c>
      <c r="D523" s="64">
        <v>9</v>
      </c>
      <c r="E523" s="35">
        <v>11</v>
      </c>
      <c r="F523" s="36" t="s">
        <v>1130</v>
      </c>
      <c r="G523" s="36" t="s">
        <v>1131</v>
      </c>
      <c r="H523" s="37" t="s">
        <v>62</v>
      </c>
      <c r="I523" s="38" t="s">
        <v>63</v>
      </c>
      <c r="J523" s="39">
        <v>0</v>
      </c>
      <c r="K523" s="39">
        <v>0</v>
      </c>
      <c r="L523" s="39">
        <v>0</v>
      </c>
      <c r="M523" s="40">
        <v>0</v>
      </c>
      <c r="N523" s="41">
        <v>0</v>
      </c>
      <c r="O523" s="42" t="s">
        <v>1528</v>
      </c>
      <c r="P523" s="43">
        <v>0</v>
      </c>
      <c r="Q523" s="44">
        <v>0</v>
      </c>
      <c r="R523" s="45" t="s">
        <v>158</v>
      </c>
      <c r="S523" s="39">
        <v>0</v>
      </c>
      <c r="T523" s="39">
        <v>0</v>
      </c>
      <c r="U523" s="39">
        <v>0</v>
      </c>
    </row>
    <row r="524" spans="1:21" ht="63.75" x14ac:dyDescent="0.25">
      <c r="A524" s="33">
        <v>53040030010</v>
      </c>
      <c r="B524" s="34" t="s">
        <v>912</v>
      </c>
      <c r="C524" s="91">
        <v>24</v>
      </c>
      <c r="D524" s="61">
        <v>9</v>
      </c>
      <c r="E524" s="34">
        <v>11</v>
      </c>
      <c r="F524" s="36" t="s">
        <v>1132</v>
      </c>
      <c r="G524" s="36" t="s">
        <v>1133</v>
      </c>
      <c r="H524" s="37" t="s">
        <v>62</v>
      </c>
      <c r="I524" s="38" t="s">
        <v>63</v>
      </c>
      <c r="J524" s="63">
        <v>0</v>
      </c>
      <c r="K524" s="63">
        <v>0</v>
      </c>
      <c r="L524" s="63">
        <v>0</v>
      </c>
      <c r="M524" s="40">
        <v>0</v>
      </c>
      <c r="N524" s="41">
        <v>0</v>
      </c>
      <c r="O524" s="42" t="s">
        <v>1528</v>
      </c>
      <c r="P524" s="43">
        <v>0</v>
      </c>
      <c r="Q524" s="44">
        <v>0</v>
      </c>
      <c r="R524" s="45" t="s">
        <v>158</v>
      </c>
      <c r="S524" s="39">
        <v>0</v>
      </c>
      <c r="T524" s="39">
        <v>0</v>
      </c>
      <c r="U524" s="39">
        <v>0</v>
      </c>
    </row>
    <row r="525" spans="1:21" ht="51" customHeight="1" x14ac:dyDescent="0.25">
      <c r="A525" s="33">
        <v>53040030011</v>
      </c>
      <c r="B525" s="34" t="s">
        <v>912</v>
      </c>
      <c r="C525" s="91">
        <v>24</v>
      </c>
      <c r="D525" s="64">
        <v>9</v>
      </c>
      <c r="E525" s="35">
        <v>11</v>
      </c>
      <c r="F525" s="97" t="s">
        <v>1134</v>
      </c>
      <c r="G525" s="36" t="s">
        <v>1135</v>
      </c>
      <c r="H525" s="37" t="s">
        <v>62</v>
      </c>
      <c r="I525" s="38" t="s">
        <v>63</v>
      </c>
      <c r="J525" s="39">
        <v>4</v>
      </c>
      <c r="K525" s="39">
        <v>8</v>
      </c>
      <c r="L525" s="39">
        <v>12</v>
      </c>
      <c r="M525" s="39">
        <v>12</v>
      </c>
      <c r="N525" s="41">
        <v>1</v>
      </c>
      <c r="O525" s="42">
        <v>1</v>
      </c>
      <c r="P525" s="43">
        <v>6.2295532833929737E-3</v>
      </c>
      <c r="Q525" s="44">
        <v>6.2295532833929737E-3</v>
      </c>
      <c r="R525" s="45" t="s">
        <v>105</v>
      </c>
      <c r="S525" s="39">
        <v>93322259090</v>
      </c>
      <c r="T525" s="39">
        <v>0</v>
      </c>
      <c r="U525" s="39">
        <v>0</v>
      </c>
    </row>
    <row r="526" spans="1:21" ht="51" x14ac:dyDescent="0.25">
      <c r="A526" s="33">
        <v>53040030012</v>
      </c>
      <c r="B526" s="34" t="s">
        <v>912</v>
      </c>
      <c r="C526" s="91">
        <v>24</v>
      </c>
      <c r="D526" s="64">
        <v>9</v>
      </c>
      <c r="E526" s="35">
        <v>11</v>
      </c>
      <c r="F526" s="36" t="s">
        <v>1136</v>
      </c>
      <c r="G526" s="36" t="s">
        <v>1137</v>
      </c>
      <c r="H526" s="37" t="s">
        <v>62</v>
      </c>
      <c r="I526" s="38" t="s">
        <v>63</v>
      </c>
      <c r="J526" s="39">
        <v>1</v>
      </c>
      <c r="K526" s="39">
        <v>0</v>
      </c>
      <c r="L526" s="39">
        <v>9</v>
      </c>
      <c r="M526" s="40">
        <v>1</v>
      </c>
      <c r="N526" s="41">
        <v>0.1111111111111111</v>
      </c>
      <c r="O526" s="42">
        <v>0.1111111111111111</v>
      </c>
      <c r="P526" s="43">
        <v>3.2544495768665259E-3</v>
      </c>
      <c r="Q526" s="44">
        <v>3.6160550854072508E-4</v>
      </c>
      <c r="R526" s="45" t="s">
        <v>105</v>
      </c>
      <c r="S526" s="39">
        <v>1265301676</v>
      </c>
      <c r="T526" s="39">
        <v>0</v>
      </c>
      <c r="U526" s="39">
        <v>0</v>
      </c>
    </row>
    <row r="527" spans="1:21" ht="51" x14ac:dyDescent="0.25">
      <c r="A527" s="33">
        <v>53040030013</v>
      </c>
      <c r="B527" s="34" t="s">
        <v>912</v>
      </c>
      <c r="C527" s="91">
        <v>24</v>
      </c>
      <c r="D527" s="64">
        <v>9</v>
      </c>
      <c r="E527" s="35">
        <v>11</v>
      </c>
      <c r="F527" s="36" t="s">
        <v>1138</v>
      </c>
      <c r="G527" s="36" t="s">
        <v>1139</v>
      </c>
      <c r="H527" s="37" t="s">
        <v>62</v>
      </c>
      <c r="I527" s="38" t="s">
        <v>63</v>
      </c>
      <c r="J527" s="39">
        <v>0</v>
      </c>
      <c r="K527" s="39">
        <v>1</v>
      </c>
      <c r="L527" s="39">
        <v>2</v>
      </c>
      <c r="M527" s="39">
        <v>2</v>
      </c>
      <c r="N527" s="41">
        <v>1</v>
      </c>
      <c r="O527" s="42">
        <v>1</v>
      </c>
      <c r="P527" s="43">
        <v>1.6999389396072132E-3</v>
      </c>
      <c r="Q527" s="44">
        <v>1.6999389396072132E-3</v>
      </c>
      <c r="R527" s="45" t="s">
        <v>158</v>
      </c>
      <c r="S527" s="39">
        <v>0</v>
      </c>
      <c r="T527" s="39">
        <v>60000000</v>
      </c>
      <c r="U527" s="39" t="s">
        <v>1532</v>
      </c>
    </row>
    <row r="528" spans="1:21" ht="38.25" x14ac:dyDescent="0.25">
      <c r="A528" s="33">
        <v>53040040001</v>
      </c>
      <c r="B528" s="34" t="s">
        <v>912</v>
      </c>
      <c r="C528" s="91">
        <v>24</v>
      </c>
      <c r="D528" s="64">
        <v>9</v>
      </c>
      <c r="E528" s="35">
        <v>11</v>
      </c>
      <c r="F528" s="36" t="s">
        <v>1140</v>
      </c>
      <c r="G528" s="36" t="s">
        <v>1141</v>
      </c>
      <c r="H528" s="37" t="s">
        <v>62</v>
      </c>
      <c r="I528" s="38" t="s">
        <v>63</v>
      </c>
      <c r="J528" s="40">
        <v>16</v>
      </c>
      <c r="K528" s="40">
        <v>0</v>
      </c>
      <c r="L528" s="40">
        <v>16.21</v>
      </c>
      <c r="M528" s="40">
        <v>0</v>
      </c>
      <c r="N528" s="41">
        <v>0</v>
      </c>
      <c r="O528" s="42">
        <v>0</v>
      </c>
      <c r="P528" s="43">
        <v>1.2615717738407826E-3</v>
      </c>
      <c r="Q528" s="44">
        <v>0</v>
      </c>
      <c r="R528" s="45" t="s">
        <v>731</v>
      </c>
      <c r="S528" s="39">
        <v>181138318</v>
      </c>
      <c r="T528" s="39">
        <v>0</v>
      </c>
      <c r="U528" s="39">
        <v>0</v>
      </c>
    </row>
    <row r="529" spans="1:21" ht="38.25" x14ac:dyDescent="0.25">
      <c r="A529" s="33">
        <v>53040040002</v>
      </c>
      <c r="B529" s="34" t="s">
        <v>912</v>
      </c>
      <c r="C529" s="91">
        <v>24</v>
      </c>
      <c r="D529" s="64">
        <v>9</v>
      </c>
      <c r="E529" s="35">
        <v>11</v>
      </c>
      <c r="F529" s="36" t="s">
        <v>1142</v>
      </c>
      <c r="G529" s="36" t="s">
        <v>1143</v>
      </c>
      <c r="H529" s="37" t="s">
        <v>62</v>
      </c>
      <c r="I529" s="38" t="s">
        <v>63</v>
      </c>
      <c r="J529" s="39">
        <v>0</v>
      </c>
      <c r="K529" s="39">
        <v>0</v>
      </c>
      <c r="L529" s="39">
        <v>0</v>
      </c>
      <c r="M529" s="40">
        <v>0</v>
      </c>
      <c r="N529" s="41">
        <v>0</v>
      </c>
      <c r="O529" s="42" t="s">
        <v>1528</v>
      </c>
      <c r="P529" s="43">
        <v>0</v>
      </c>
      <c r="Q529" s="44">
        <v>0</v>
      </c>
      <c r="R529" s="45" t="s">
        <v>731</v>
      </c>
      <c r="S529" s="39">
        <v>0</v>
      </c>
      <c r="T529" s="39">
        <v>0</v>
      </c>
      <c r="U529" s="39">
        <v>0</v>
      </c>
    </row>
    <row r="530" spans="1:21" ht="38.25" x14ac:dyDescent="0.25">
      <c r="A530" s="33">
        <v>53040040003</v>
      </c>
      <c r="B530" s="34" t="s">
        <v>912</v>
      </c>
      <c r="C530" s="91">
        <v>24</v>
      </c>
      <c r="D530" s="64">
        <v>9</v>
      </c>
      <c r="E530" s="35">
        <v>11</v>
      </c>
      <c r="F530" s="36" t="s">
        <v>1144</v>
      </c>
      <c r="G530" s="36" t="s">
        <v>1145</v>
      </c>
      <c r="H530" s="37" t="s">
        <v>62</v>
      </c>
      <c r="I530" s="38" t="s">
        <v>72</v>
      </c>
      <c r="J530" s="40">
        <v>138</v>
      </c>
      <c r="K530" s="40">
        <v>138.36000000000001</v>
      </c>
      <c r="L530" s="40">
        <v>143.81</v>
      </c>
      <c r="M530" s="40">
        <v>138.94899999999998</v>
      </c>
      <c r="N530" s="41">
        <v>0.10807339449540761</v>
      </c>
      <c r="O530" s="42">
        <v>0.10807339449540761</v>
      </c>
      <c r="P530" s="43">
        <v>2.9102269207867681E-3</v>
      </c>
      <c r="Q530" s="44">
        <v>3.1451810208134372E-4</v>
      </c>
      <c r="R530" s="45" t="s">
        <v>731</v>
      </c>
      <c r="S530" s="39">
        <v>4139758967</v>
      </c>
      <c r="T530" s="39">
        <v>0</v>
      </c>
      <c r="U530" s="39">
        <v>0</v>
      </c>
    </row>
    <row r="531" spans="1:21" ht="51" x14ac:dyDescent="0.25">
      <c r="A531" s="33">
        <v>53040040004</v>
      </c>
      <c r="B531" s="34" t="s">
        <v>912</v>
      </c>
      <c r="C531" s="91">
        <v>24</v>
      </c>
      <c r="D531" s="64">
        <v>9</v>
      </c>
      <c r="E531" s="34">
        <v>11</v>
      </c>
      <c r="F531" s="36" t="s">
        <v>1146</v>
      </c>
      <c r="G531" s="36" t="s">
        <v>1147</v>
      </c>
      <c r="H531" s="37" t="s">
        <v>82</v>
      </c>
      <c r="I531" s="38" t="s">
        <v>72</v>
      </c>
      <c r="J531" s="40">
        <v>489</v>
      </c>
      <c r="K531" s="40">
        <v>532.54</v>
      </c>
      <c r="L531" s="40">
        <v>633</v>
      </c>
      <c r="M531" s="40">
        <v>600.44099999999992</v>
      </c>
      <c r="N531" s="41">
        <v>0.94856398104265394</v>
      </c>
      <c r="O531" s="42">
        <v>0.94856398104265394</v>
      </c>
      <c r="P531" s="43">
        <v>7.6363117460614797E-3</v>
      </c>
      <c r="Q531" s="44">
        <v>7.243530270326857E-3</v>
      </c>
      <c r="R531" s="45" t="s">
        <v>731</v>
      </c>
      <c r="S531" s="39">
        <v>55840947782</v>
      </c>
      <c r="T531" s="39">
        <v>0</v>
      </c>
      <c r="U531" s="39">
        <v>0</v>
      </c>
    </row>
    <row r="532" spans="1:21" ht="51" x14ac:dyDescent="0.25">
      <c r="A532" s="33">
        <v>53040040005</v>
      </c>
      <c r="B532" s="34" t="s">
        <v>912</v>
      </c>
      <c r="C532" s="91">
        <v>24</v>
      </c>
      <c r="D532" s="64">
        <v>9</v>
      </c>
      <c r="E532" s="35">
        <v>11</v>
      </c>
      <c r="F532" s="36" t="s">
        <v>1148</v>
      </c>
      <c r="G532" s="36" t="s">
        <v>1149</v>
      </c>
      <c r="H532" s="37" t="s">
        <v>82</v>
      </c>
      <c r="I532" s="38" t="s">
        <v>63</v>
      </c>
      <c r="J532" s="39">
        <v>299</v>
      </c>
      <c r="K532" s="39">
        <v>0</v>
      </c>
      <c r="L532" s="39">
        <v>301</v>
      </c>
      <c r="M532" s="40">
        <v>0</v>
      </c>
      <c r="N532" s="41">
        <v>0</v>
      </c>
      <c r="O532" s="42">
        <v>0</v>
      </c>
      <c r="P532" s="43">
        <v>1.4636533861818173E-3</v>
      </c>
      <c r="Q532" s="44">
        <v>0</v>
      </c>
      <c r="R532" s="45" t="s">
        <v>731</v>
      </c>
      <c r="S532" s="39">
        <v>795672726</v>
      </c>
      <c r="T532" s="39">
        <v>0</v>
      </c>
      <c r="U532" s="39">
        <v>0</v>
      </c>
    </row>
    <row r="533" spans="1:21" ht="63.75" x14ac:dyDescent="0.25">
      <c r="A533" s="33">
        <v>53040040006</v>
      </c>
      <c r="B533" s="34" t="s">
        <v>912</v>
      </c>
      <c r="C533" s="91">
        <v>24</v>
      </c>
      <c r="D533" s="64">
        <v>9</v>
      </c>
      <c r="E533" s="35">
        <v>11</v>
      </c>
      <c r="F533" s="36" t="s">
        <v>1150</v>
      </c>
      <c r="G533" s="36" t="s">
        <v>1151</v>
      </c>
      <c r="H533" s="37" t="s">
        <v>62</v>
      </c>
      <c r="I533" s="38" t="s">
        <v>63</v>
      </c>
      <c r="J533" s="39">
        <v>28</v>
      </c>
      <c r="K533" s="39">
        <v>28.98</v>
      </c>
      <c r="L533" s="39">
        <v>30</v>
      </c>
      <c r="M533" s="48">
        <v>29.98</v>
      </c>
      <c r="N533" s="41">
        <v>0.9803921568627455</v>
      </c>
      <c r="O533" s="42">
        <v>0.9803921568627455</v>
      </c>
      <c r="P533" s="43">
        <v>4.7070273066731555E-3</v>
      </c>
      <c r="Q533" s="44">
        <v>4.6147326536011349E-3</v>
      </c>
      <c r="R533" s="45" t="s">
        <v>731</v>
      </c>
      <c r="S533" s="39">
        <v>49211517906</v>
      </c>
      <c r="T533" s="39">
        <v>0</v>
      </c>
      <c r="U533" s="39">
        <v>0</v>
      </c>
    </row>
    <row r="534" spans="1:21" ht="51" x14ac:dyDescent="0.25">
      <c r="A534" s="33">
        <v>53040040007</v>
      </c>
      <c r="B534" s="34" t="s">
        <v>912</v>
      </c>
      <c r="C534" s="92">
        <v>45</v>
      </c>
      <c r="D534" s="64">
        <v>9</v>
      </c>
      <c r="E534" s="35">
        <v>11</v>
      </c>
      <c r="F534" s="36" t="s">
        <v>1152</v>
      </c>
      <c r="G534" s="36" t="s">
        <v>1153</v>
      </c>
      <c r="H534" s="37" t="s">
        <v>62</v>
      </c>
      <c r="I534" s="38" t="s">
        <v>75</v>
      </c>
      <c r="J534" s="39">
        <v>0</v>
      </c>
      <c r="K534" s="39">
        <v>0</v>
      </c>
      <c r="L534" s="39">
        <v>0</v>
      </c>
      <c r="M534" s="40">
        <v>0</v>
      </c>
      <c r="N534" s="41">
        <v>0</v>
      </c>
      <c r="O534" s="42" t="s">
        <v>1528</v>
      </c>
      <c r="P534" s="43">
        <v>0</v>
      </c>
      <c r="Q534" s="44">
        <v>0</v>
      </c>
      <c r="R534" s="45" t="s">
        <v>731</v>
      </c>
      <c r="S534" s="39">
        <v>0</v>
      </c>
      <c r="T534" s="39">
        <v>0</v>
      </c>
      <c r="U534" s="39">
        <v>0</v>
      </c>
    </row>
    <row r="535" spans="1:21" ht="63.75" x14ac:dyDescent="0.25">
      <c r="A535" s="33">
        <v>53040040008</v>
      </c>
      <c r="B535" s="34" t="s">
        <v>912</v>
      </c>
      <c r="C535" s="91">
        <v>24</v>
      </c>
      <c r="D535" s="64">
        <v>9</v>
      </c>
      <c r="E535" s="35">
        <v>11</v>
      </c>
      <c r="F535" s="36" t="s">
        <v>1154</v>
      </c>
      <c r="G535" s="36" t="s">
        <v>1155</v>
      </c>
      <c r="H535" s="37" t="s">
        <v>62</v>
      </c>
      <c r="I535" s="38" t="s">
        <v>1067</v>
      </c>
      <c r="J535" s="39">
        <v>1</v>
      </c>
      <c r="K535" s="39">
        <v>0</v>
      </c>
      <c r="L535" s="39">
        <v>0</v>
      </c>
      <c r="M535" s="40">
        <v>0</v>
      </c>
      <c r="N535" s="41">
        <v>0</v>
      </c>
      <c r="O535" s="42" t="s">
        <v>1528</v>
      </c>
      <c r="P535" s="43">
        <v>0</v>
      </c>
      <c r="Q535" s="44">
        <v>0</v>
      </c>
      <c r="R535" s="45" t="s">
        <v>731</v>
      </c>
      <c r="S535" s="39">
        <v>0</v>
      </c>
      <c r="T535" s="39">
        <v>0</v>
      </c>
      <c r="U535" s="39">
        <v>0</v>
      </c>
    </row>
    <row r="536" spans="1:21" ht="51" x14ac:dyDescent="0.25">
      <c r="A536" s="33">
        <v>53040050001</v>
      </c>
      <c r="B536" s="34" t="s">
        <v>912</v>
      </c>
      <c r="C536" s="91">
        <v>24</v>
      </c>
      <c r="D536" s="64">
        <v>9</v>
      </c>
      <c r="E536" s="35">
        <v>11</v>
      </c>
      <c r="F536" s="36" t="s">
        <v>1156</v>
      </c>
      <c r="G536" s="36" t="s">
        <v>1157</v>
      </c>
      <c r="H536" s="37" t="s">
        <v>82</v>
      </c>
      <c r="I536" s="38" t="s">
        <v>63</v>
      </c>
      <c r="J536" s="39">
        <v>1</v>
      </c>
      <c r="K536" s="39">
        <v>1</v>
      </c>
      <c r="L536" s="39">
        <v>1</v>
      </c>
      <c r="M536" s="40">
        <v>1</v>
      </c>
      <c r="N536" s="41">
        <v>1</v>
      </c>
      <c r="O536" s="42">
        <v>1</v>
      </c>
      <c r="P536" s="43">
        <v>1.4523650652575029E-3</v>
      </c>
      <c r="Q536" s="44">
        <v>1.4523650652575029E-3</v>
      </c>
      <c r="R536" s="45" t="s">
        <v>105</v>
      </c>
      <c r="S536" s="39">
        <v>5005750525</v>
      </c>
      <c r="T536" s="39">
        <v>0</v>
      </c>
      <c r="U536" s="39">
        <v>0</v>
      </c>
    </row>
    <row r="537" spans="1:21" ht="38.25" x14ac:dyDescent="0.25">
      <c r="A537" s="33">
        <v>53040050002</v>
      </c>
      <c r="B537" s="34" t="s">
        <v>912</v>
      </c>
      <c r="C537" s="91">
        <v>24</v>
      </c>
      <c r="D537" s="64">
        <v>9</v>
      </c>
      <c r="E537" s="35">
        <v>11</v>
      </c>
      <c r="F537" s="36" t="s">
        <v>1158</v>
      </c>
      <c r="G537" s="36" t="s">
        <v>1159</v>
      </c>
      <c r="H537" s="37" t="s">
        <v>62</v>
      </c>
      <c r="I537" s="38" t="s">
        <v>63</v>
      </c>
      <c r="J537" s="39">
        <v>12802</v>
      </c>
      <c r="K537" s="39">
        <v>13270</v>
      </c>
      <c r="L537" s="39">
        <v>15202</v>
      </c>
      <c r="M537" s="40">
        <v>15227</v>
      </c>
      <c r="N537" s="41">
        <v>1.0129399585921326</v>
      </c>
      <c r="O537" s="42">
        <v>1</v>
      </c>
      <c r="P537" s="43">
        <v>1.4051388003997912E-3</v>
      </c>
      <c r="Q537" s="44">
        <v>1.4051388003997912E-3</v>
      </c>
      <c r="R537" s="45" t="s">
        <v>105</v>
      </c>
      <c r="S537" s="39">
        <v>3895080546</v>
      </c>
      <c r="T537" s="39">
        <v>0</v>
      </c>
      <c r="U537" s="39">
        <v>0</v>
      </c>
    </row>
    <row r="538" spans="1:21" ht="51" x14ac:dyDescent="0.25">
      <c r="A538" s="33">
        <v>53040050003</v>
      </c>
      <c r="B538" s="34" t="s">
        <v>912</v>
      </c>
      <c r="C538" s="91">
        <v>24</v>
      </c>
      <c r="D538" s="64">
        <v>9</v>
      </c>
      <c r="E538" s="35">
        <v>11</v>
      </c>
      <c r="F538" s="36" t="s">
        <v>1160</v>
      </c>
      <c r="G538" s="36" t="s">
        <v>1161</v>
      </c>
      <c r="H538" s="37" t="s">
        <v>82</v>
      </c>
      <c r="I538" s="38" t="s">
        <v>63</v>
      </c>
      <c r="J538" s="39">
        <v>1000</v>
      </c>
      <c r="K538" s="39">
        <v>2000</v>
      </c>
      <c r="L538" s="39">
        <v>3000</v>
      </c>
      <c r="M538" s="40">
        <v>3650</v>
      </c>
      <c r="N538" s="41">
        <v>1.2166666666666666</v>
      </c>
      <c r="O538" s="42">
        <v>1</v>
      </c>
      <c r="P538" s="43">
        <v>5.0631278553953038E-3</v>
      </c>
      <c r="Q538" s="44">
        <v>5.0631278553953038E-3</v>
      </c>
      <c r="R538" s="45" t="s">
        <v>105</v>
      </c>
      <c r="S538" s="39">
        <v>53799606553</v>
      </c>
      <c r="T538" s="39">
        <v>0</v>
      </c>
      <c r="U538" s="39">
        <v>0</v>
      </c>
    </row>
    <row r="539" spans="1:21" ht="51" x14ac:dyDescent="0.25">
      <c r="A539" s="33">
        <v>53040050004</v>
      </c>
      <c r="B539" s="34" t="s">
        <v>912</v>
      </c>
      <c r="C539" s="91">
        <v>24</v>
      </c>
      <c r="D539" s="64">
        <v>9</v>
      </c>
      <c r="E539" s="35">
        <v>11</v>
      </c>
      <c r="F539" s="36" t="s">
        <v>1162</v>
      </c>
      <c r="G539" s="36" t="s">
        <v>1163</v>
      </c>
      <c r="H539" s="37" t="s">
        <v>62</v>
      </c>
      <c r="I539" s="38" t="s">
        <v>63</v>
      </c>
      <c r="J539" s="39">
        <v>0</v>
      </c>
      <c r="K539" s="39">
        <v>0</v>
      </c>
      <c r="L539" s="39">
        <v>0</v>
      </c>
      <c r="M539" s="40">
        <v>0</v>
      </c>
      <c r="N539" s="41">
        <v>0</v>
      </c>
      <c r="O539" s="42" t="s">
        <v>1528</v>
      </c>
      <c r="P539" s="43">
        <v>0</v>
      </c>
      <c r="Q539" s="44">
        <v>0</v>
      </c>
      <c r="R539" s="45" t="s">
        <v>105</v>
      </c>
      <c r="S539" s="39">
        <v>0</v>
      </c>
      <c r="T539" s="39">
        <v>0</v>
      </c>
      <c r="U539" s="39">
        <v>0</v>
      </c>
    </row>
    <row r="540" spans="1:21" ht="38.25" x14ac:dyDescent="0.25">
      <c r="A540" s="33">
        <v>53040050005</v>
      </c>
      <c r="B540" s="34" t="s">
        <v>912</v>
      </c>
      <c r="C540" s="91">
        <v>24</v>
      </c>
      <c r="D540" s="64">
        <v>9</v>
      </c>
      <c r="E540" s="35">
        <v>11</v>
      </c>
      <c r="F540" s="36" t="s">
        <v>1164</v>
      </c>
      <c r="G540" s="36" t="s">
        <v>1165</v>
      </c>
      <c r="H540" s="37" t="s">
        <v>62</v>
      </c>
      <c r="I540" s="38" t="s">
        <v>63</v>
      </c>
      <c r="J540" s="39">
        <v>2</v>
      </c>
      <c r="K540" s="39">
        <v>0</v>
      </c>
      <c r="L540" s="39">
        <v>12</v>
      </c>
      <c r="M540" s="40">
        <v>10</v>
      </c>
      <c r="N540" s="41">
        <v>0.83333333333333337</v>
      </c>
      <c r="O540" s="42">
        <v>0.83333333333333337</v>
      </c>
      <c r="P540" s="43">
        <v>1.1109191703362453E-3</v>
      </c>
      <c r="Q540" s="44">
        <v>9.2576597528020441E-4</v>
      </c>
      <c r="R540" s="45" t="s">
        <v>105</v>
      </c>
      <c r="S540" s="39">
        <v>668536414</v>
      </c>
      <c r="T540" s="39">
        <v>0</v>
      </c>
      <c r="U540" s="39">
        <v>0</v>
      </c>
    </row>
    <row r="541" spans="1:21" ht="63.75" x14ac:dyDescent="0.25">
      <c r="A541" s="33">
        <v>53040050006</v>
      </c>
      <c r="B541" s="34" t="s">
        <v>912</v>
      </c>
      <c r="C541" s="91">
        <v>24</v>
      </c>
      <c r="D541" s="64">
        <v>9</v>
      </c>
      <c r="E541" s="35">
        <v>11</v>
      </c>
      <c r="F541" s="36" t="s">
        <v>1166</v>
      </c>
      <c r="G541" s="36" t="s">
        <v>1167</v>
      </c>
      <c r="H541" s="37" t="s">
        <v>82</v>
      </c>
      <c r="I541" s="38" t="s">
        <v>63</v>
      </c>
      <c r="J541" s="39">
        <v>1</v>
      </c>
      <c r="K541" s="39">
        <v>1</v>
      </c>
      <c r="L541" s="39">
        <v>1</v>
      </c>
      <c r="M541" s="40">
        <v>1</v>
      </c>
      <c r="N541" s="41">
        <v>1</v>
      </c>
      <c r="O541" s="42">
        <v>1</v>
      </c>
      <c r="P541" s="43">
        <v>1.0991126041218172E-3</v>
      </c>
      <c r="Q541" s="44">
        <v>1.0991126041218172E-3</v>
      </c>
      <c r="R541" s="45" t="s">
        <v>105</v>
      </c>
      <c r="S541" s="39">
        <v>218711038</v>
      </c>
      <c r="T541" s="39">
        <v>0</v>
      </c>
      <c r="U541" s="39">
        <v>0</v>
      </c>
    </row>
    <row r="542" spans="1:21" ht="51" x14ac:dyDescent="0.25">
      <c r="A542" s="33">
        <v>53040050007</v>
      </c>
      <c r="B542" s="34" t="s">
        <v>912</v>
      </c>
      <c r="C542" s="91">
        <v>24</v>
      </c>
      <c r="D542" s="64">
        <v>9</v>
      </c>
      <c r="E542" s="34">
        <v>11</v>
      </c>
      <c r="F542" s="36" t="s">
        <v>1168</v>
      </c>
      <c r="G542" s="36" t="s">
        <v>1169</v>
      </c>
      <c r="H542" s="37" t="s">
        <v>82</v>
      </c>
      <c r="I542" s="38" t="s">
        <v>63</v>
      </c>
      <c r="J542" s="39">
        <v>1</v>
      </c>
      <c r="K542" s="39">
        <v>2</v>
      </c>
      <c r="L542" s="39">
        <v>1</v>
      </c>
      <c r="M542" s="40">
        <v>3</v>
      </c>
      <c r="N542" s="41">
        <v>3</v>
      </c>
      <c r="O542" s="42">
        <v>1</v>
      </c>
      <c r="P542" s="43">
        <v>1.0040303908749571E-3</v>
      </c>
      <c r="Q542" s="44">
        <v>1.0040303908749571E-3</v>
      </c>
      <c r="R542" s="45" t="s">
        <v>105</v>
      </c>
      <c r="S542" s="39">
        <v>74654260</v>
      </c>
      <c r="T542" s="39">
        <v>0</v>
      </c>
      <c r="U542" s="39">
        <v>0</v>
      </c>
    </row>
    <row r="543" spans="1:21" ht="51" x14ac:dyDescent="0.25">
      <c r="A543" s="33">
        <v>53040050008</v>
      </c>
      <c r="B543" s="34" t="s">
        <v>912</v>
      </c>
      <c r="C543" s="91">
        <v>24</v>
      </c>
      <c r="D543" s="64">
        <v>9</v>
      </c>
      <c r="E543" s="35">
        <v>11</v>
      </c>
      <c r="F543" s="36" t="s">
        <v>1170</v>
      </c>
      <c r="G543" s="36" t="s">
        <v>1171</v>
      </c>
      <c r="H543" s="37" t="s">
        <v>62</v>
      </c>
      <c r="I543" s="38" t="s">
        <v>63</v>
      </c>
      <c r="J543" s="39">
        <v>0</v>
      </c>
      <c r="K543" s="39">
        <v>0</v>
      </c>
      <c r="L543" s="39">
        <v>0</v>
      </c>
      <c r="M543" s="40">
        <v>0</v>
      </c>
      <c r="N543" s="41">
        <v>0</v>
      </c>
      <c r="O543" s="42" t="s">
        <v>1528</v>
      </c>
      <c r="P543" s="43">
        <v>0</v>
      </c>
      <c r="Q543" s="44">
        <v>0</v>
      </c>
      <c r="R543" s="45" t="s">
        <v>105</v>
      </c>
      <c r="S543" s="39">
        <v>0</v>
      </c>
      <c r="T543" s="39">
        <v>0</v>
      </c>
      <c r="U543" s="39">
        <v>0</v>
      </c>
    </row>
    <row r="544" spans="1:21" ht="51" x14ac:dyDescent="0.25">
      <c r="A544" s="33">
        <v>53040050009</v>
      </c>
      <c r="B544" s="34" t="s">
        <v>912</v>
      </c>
      <c r="C544" s="91">
        <v>24</v>
      </c>
      <c r="D544" s="64">
        <v>9</v>
      </c>
      <c r="E544" s="35">
        <v>11</v>
      </c>
      <c r="F544" s="36" t="s">
        <v>1172</v>
      </c>
      <c r="G544" s="36" t="s">
        <v>1173</v>
      </c>
      <c r="H544" s="37" t="s">
        <v>62</v>
      </c>
      <c r="I544" s="38" t="s">
        <v>63</v>
      </c>
      <c r="J544" s="39">
        <v>510000</v>
      </c>
      <c r="K544" s="39">
        <v>552060</v>
      </c>
      <c r="L544" s="39">
        <v>780000</v>
      </c>
      <c r="M544" s="40">
        <v>576482</v>
      </c>
      <c r="N544" s="41">
        <v>0.1071422304115118</v>
      </c>
      <c r="O544" s="42">
        <v>0.1071422304115118</v>
      </c>
      <c r="P544" s="43">
        <v>1.1436627139709257E-3</v>
      </c>
      <c r="Q544" s="44">
        <v>1.2253457401332785E-4</v>
      </c>
      <c r="R544" s="45" t="s">
        <v>105</v>
      </c>
      <c r="S544" s="39">
        <v>668146942</v>
      </c>
      <c r="T544" s="39">
        <v>0</v>
      </c>
      <c r="U544" s="39">
        <v>0</v>
      </c>
    </row>
    <row r="545" spans="1:21" ht="89.25" x14ac:dyDescent="0.25">
      <c r="A545" s="33">
        <v>53040050010</v>
      </c>
      <c r="B545" s="34" t="s">
        <v>912</v>
      </c>
      <c r="C545" s="91">
        <v>24</v>
      </c>
      <c r="D545" s="64">
        <v>9</v>
      </c>
      <c r="E545" s="35">
        <v>11</v>
      </c>
      <c r="F545" s="36" t="s">
        <v>1174</v>
      </c>
      <c r="G545" s="36" t="s">
        <v>1175</v>
      </c>
      <c r="H545" s="37" t="s">
        <v>62</v>
      </c>
      <c r="I545" s="38" t="s">
        <v>63</v>
      </c>
      <c r="J545" s="39">
        <v>6</v>
      </c>
      <c r="K545" s="39">
        <v>0</v>
      </c>
      <c r="L545" s="39">
        <v>14</v>
      </c>
      <c r="M545" s="40">
        <v>14</v>
      </c>
      <c r="N545" s="41">
        <v>1</v>
      </c>
      <c r="O545" s="42">
        <v>1</v>
      </c>
      <c r="P545" s="43">
        <v>1.1436627139709257E-3</v>
      </c>
      <c r="Q545" s="44">
        <v>1.1436627139709257E-3</v>
      </c>
      <c r="R545" s="45" t="s">
        <v>105</v>
      </c>
      <c r="S545" s="39">
        <v>601288300</v>
      </c>
      <c r="T545" s="39">
        <v>0</v>
      </c>
      <c r="U545" s="39">
        <v>0</v>
      </c>
    </row>
    <row r="546" spans="1:21" ht="63.75" x14ac:dyDescent="0.25">
      <c r="A546" s="33">
        <v>53040050011</v>
      </c>
      <c r="B546" s="34" t="s">
        <v>912</v>
      </c>
      <c r="C546" s="91">
        <v>24</v>
      </c>
      <c r="D546" s="64">
        <v>9</v>
      </c>
      <c r="E546" s="34">
        <v>11</v>
      </c>
      <c r="F546" s="36" t="s">
        <v>1176</v>
      </c>
      <c r="G546" s="36" t="s">
        <v>1177</v>
      </c>
      <c r="H546" s="37" t="s">
        <v>62</v>
      </c>
      <c r="I546" s="38" t="s">
        <v>63</v>
      </c>
      <c r="J546" s="39">
        <v>40</v>
      </c>
      <c r="K546" s="39">
        <v>0</v>
      </c>
      <c r="L546" s="39">
        <v>75</v>
      </c>
      <c r="M546" s="40">
        <v>75</v>
      </c>
      <c r="N546" s="41">
        <v>1</v>
      </c>
      <c r="O546" s="42">
        <v>1</v>
      </c>
      <c r="P546" s="43">
        <v>9.7726884078892036E-4</v>
      </c>
      <c r="Q546" s="44">
        <v>9.7726884078892036E-4</v>
      </c>
      <c r="R546" s="45" t="s">
        <v>105</v>
      </c>
      <c r="S546" s="39">
        <v>311015176</v>
      </c>
      <c r="T546" s="39">
        <v>0</v>
      </c>
      <c r="U546" s="39">
        <v>0</v>
      </c>
    </row>
    <row r="547" spans="1:21" ht="51" customHeight="1" x14ac:dyDescent="0.25">
      <c r="A547" s="33">
        <v>53040050012</v>
      </c>
      <c r="B547" s="34" t="s">
        <v>912</v>
      </c>
      <c r="C547" s="92">
        <v>45</v>
      </c>
      <c r="D547" s="64">
        <v>9</v>
      </c>
      <c r="E547" s="35">
        <v>11</v>
      </c>
      <c r="F547" s="36" t="s">
        <v>1178</v>
      </c>
      <c r="G547" s="36" t="s">
        <v>1179</v>
      </c>
      <c r="H547" s="38" t="s">
        <v>62</v>
      </c>
      <c r="I547" s="38" t="s">
        <v>63</v>
      </c>
      <c r="J547" s="39">
        <v>0</v>
      </c>
      <c r="K547" s="39">
        <v>0.5</v>
      </c>
      <c r="L547" s="39">
        <v>6</v>
      </c>
      <c r="M547" s="40">
        <v>0</v>
      </c>
      <c r="N547" s="41">
        <v>-9.0909090909090912E-2</v>
      </c>
      <c r="O547" s="42">
        <v>0</v>
      </c>
      <c r="P547" s="43">
        <v>1.3428001307876111E-3</v>
      </c>
      <c r="Q547" s="44">
        <v>0</v>
      </c>
      <c r="R547" s="45" t="s">
        <v>108</v>
      </c>
      <c r="S547" s="39">
        <v>836941000</v>
      </c>
      <c r="T547" s="39">
        <v>0</v>
      </c>
      <c r="U547" s="39">
        <v>0</v>
      </c>
    </row>
    <row r="548" spans="1:21" ht="114.75" x14ac:dyDescent="0.25">
      <c r="A548" s="33">
        <v>53050010001</v>
      </c>
      <c r="B548" s="34" t="s">
        <v>912</v>
      </c>
      <c r="C548" s="91">
        <v>45</v>
      </c>
      <c r="D548" s="64">
        <v>12</v>
      </c>
      <c r="E548" s="35">
        <v>13</v>
      </c>
      <c r="F548" s="36" t="s">
        <v>1180</v>
      </c>
      <c r="G548" s="36" t="s">
        <v>1181</v>
      </c>
      <c r="H548" s="37" t="s">
        <v>62</v>
      </c>
      <c r="I548" s="38" t="s">
        <v>63</v>
      </c>
      <c r="J548" s="39">
        <v>3188</v>
      </c>
      <c r="K548" s="39">
        <v>4134</v>
      </c>
      <c r="L548" s="39">
        <v>5322</v>
      </c>
      <c r="M548" s="40">
        <v>5411</v>
      </c>
      <c r="N548" s="41">
        <v>1.0749158249158248</v>
      </c>
      <c r="O548" s="42">
        <v>1</v>
      </c>
      <c r="P548" s="43">
        <v>4.1967497610949549E-3</v>
      </c>
      <c r="Q548" s="44">
        <v>4.1967497610949549E-3</v>
      </c>
      <c r="R548" s="45" t="s">
        <v>1182</v>
      </c>
      <c r="S548" s="39">
        <v>2089549856</v>
      </c>
      <c r="T548" s="39">
        <v>0</v>
      </c>
      <c r="U548" s="39">
        <v>0</v>
      </c>
    </row>
    <row r="549" spans="1:21" ht="76.5" x14ac:dyDescent="0.25">
      <c r="A549" s="33">
        <v>53050010002</v>
      </c>
      <c r="B549" s="34" t="s">
        <v>912</v>
      </c>
      <c r="C549" s="91">
        <v>45</v>
      </c>
      <c r="D549" s="64">
        <v>12</v>
      </c>
      <c r="E549" s="35">
        <v>13</v>
      </c>
      <c r="F549" s="36" t="s">
        <v>1183</v>
      </c>
      <c r="G549" s="36" t="s">
        <v>1184</v>
      </c>
      <c r="H549" s="37" t="s">
        <v>62</v>
      </c>
      <c r="I549" s="38" t="s">
        <v>75</v>
      </c>
      <c r="J549" s="39">
        <v>0</v>
      </c>
      <c r="K549" s="39">
        <v>0</v>
      </c>
      <c r="L549" s="39">
        <v>0</v>
      </c>
      <c r="M549" s="40">
        <v>0</v>
      </c>
      <c r="N549" s="41">
        <v>0</v>
      </c>
      <c r="O549" s="42" t="s">
        <v>1528</v>
      </c>
      <c r="P549" s="43">
        <v>0</v>
      </c>
      <c r="Q549" s="44">
        <v>0</v>
      </c>
      <c r="R549" s="45" t="s">
        <v>1182</v>
      </c>
      <c r="S549" s="39">
        <v>0</v>
      </c>
      <c r="T549" s="39">
        <v>0</v>
      </c>
      <c r="U549" s="39">
        <v>0</v>
      </c>
    </row>
    <row r="550" spans="1:21" ht="63.75" x14ac:dyDescent="0.25">
      <c r="A550" s="33">
        <v>53050010003</v>
      </c>
      <c r="B550" s="34" t="s">
        <v>912</v>
      </c>
      <c r="C550" s="91">
        <v>45</v>
      </c>
      <c r="D550" s="64">
        <v>12</v>
      </c>
      <c r="E550" s="35">
        <v>13</v>
      </c>
      <c r="F550" s="36" t="s">
        <v>1185</v>
      </c>
      <c r="G550" s="36" t="s">
        <v>1186</v>
      </c>
      <c r="H550" s="37" t="s">
        <v>82</v>
      </c>
      <c r="I550" s="38" t="s">
        <v>63</v>
      </c>
      <c r="J550" s="39">
        <v>1</v>
      </c>
      <c r="K550" s="39">
        <v>0</v>
      </c>
      <c r="L550" s="39">
        <v>0</v>
      </c>
      <c r="M550" s="40">
        <v>0</v>
      </c>
      <c r="N550" s="41">
        <v>0</v>
      </c>
      <c r="O550" s="42" t="s">
        <v>1528</v>
      </c>
      <c r="P550" s="43">
        <v>0</v>
      </c>
      <c r="Q550" s="44">
        <v>0</v>
      </c>
      <c r="R550" s="45" t="s">
        <v>1182</v>
      </c>
      <c r="S550" s="39">
        <v>0</v>
      </c>
      <c r="T550" s="39">
        <v>0</v>
      </c>
      <c r="U550" s="39">
        <v>0</v>
      </c>
    </row>
    <row r="551" spans="1:21" ht="63.75" x14ac:dyDescent="0.25">
      <c r="A551" s="33">
        <v>53050010004</v>
      </c>
      <c r="B551" s="34" t="s">
        <v>912</v>
      </c>
      <c r="C551" s="91">
        <v>45</v>
      </c>
      <c r="D551" s="64">
        <v>12</v>
      </c>
      <c r="E551" s="35">
        <v>13</v>
      </c>
      <c r="F551" s="36" t="s">
        <v>1187</v>
      </c>
      <c r="G551" s="36" t="s">
        <v>1188</v>
      </c>
      <c r="H551" s="37" t="s">
        <v>62</v>
      </c>
      <c r="I551" s="38" t="s">
        <v>75</v>
      </c>
      <c r="J551" s="39">
        <v>10</v>
      </c>
      <c r="K551" s="39">
        <v>18.100000000000001</v>
      </c>
      <c r="L551" s="39">
        <v>50</v>
      </c>
      <c r="M551" s="40">
        <v>18.400000000000002</v>
      </c>
      <c r="N551" s="41">
        <v>9.4043887147335654E-3</v>
      </c>
      <c r="O551" s="42">
        <v>9.4043887147335654E-3</v>
      </c>
      <c r="P551" s="43">
        <v>4.7588395773698142E-3</v>
      </c>
      <c r="Q551" s="44">
        <v>4.4753977216644129E-5</v>
      </c>
      <c r="R551" s="45" t="s">
        <v>1182</v>
      </c>
      <c r="S551" s="39">
        <v>3030907820</v>
      </c>
      <c r="T551" s="39">
        <v>0</v>
      </c>
      <c r="U551" s="39">
        <v>0</v>
      </c>
    </row>
    <row r="552" spans="1:21" ht="76.5" x14ac:dyDescent="0.25">
      <c r="A552" s="33">
        <v>53050010005</v>
      </c>
      <c r="B552" s="34" t="s">
        <v>912</v>
      </c>
      <c r="C552" s="92">
        <v>32</v>
      </c>
      <c r="D552" s="64">
        <v>12</v>
      </c>
      <c r="E552" s="35">
        <v>13</v>
      </c>
      <c r="F552" s="36" t="s">
        <v>1189</v>
      </c>
      <c r="G552" s="36" t="s">
        <v>1190</v>
      </c>
      <c r="H552" s="37" t="s">
        <v>82</v>
      </c>
      <c r="I552" s="38" t="s">
        <v>63</v>
      </c>
      <c r="J552" s="39">
        <v>1</v>
      </c>
      <c r="K552" s="39">
        <v>0</v>
      </c>
      <c r="L552" s="39">
        <v>1</v>
      </c>
      <c r="M552" s="40">
        <v>0</v>
      </c>
      <c r="N552" s="41">
        <v>0</v>
      </c>
      <c r="O552" s="42">
        <v>0</v>
      </c>
      <c r="P552" s="43">
        <v>1.6390876603338074E-3</v>
      </c>
      <c r="Q552" s="44">
        <v>0</v>
      </c>
      <c r="R552" s="45" t="s">
        <v>161</v>
      </c>
      <c r="S552" s="39">
        <v>412177046</v>
      </c>
      <c r="T552" s="39">
        <v>0</v>
      </c>
      <c r="U552" s="39">
        <v>0</v>
      </c>
    </row>
    <row r="553" spans="1:21" ht="51" x14ac:dyDescent="0.25">
      <c r="A553" s="33">
        <v>53050010006</v>
      </c>
      <c r="B553" s="34" t="s">
        <v>912</v>
      </c>
      <c r="C553" s="91">
        <v>45</v>
      </c>
      <c r="D553" s="64">
        <v>12</v>
      </c>
      <c r="E553" s="35">
        <v>13</v>
      </c>
      <c r="F553" s="36" t="s">
        <v>1191</v>
      </c>
      <c r="G553" s="36" t="s">
        <v>1192</v>
      </c>
      <c r="H553" s="38" t="s">
        <v>62</v>
      </c>
      <c r="I553" s="38" t="s">
        <v>75</v>
      </c>
      <c r="J553" s="39">
        <v>52</v>
      </c>
      <c r="K553" s="39">
        <v>0</v>
      </c>
      <c r="L553" s="39">
        <v>0</v>
      </c>
      <c r="M553" s="40">
        <v>0</v>
      </c>
      <c r="N553" s="41">
        <v>0</v>
      </c>
      <c r="O553" s="42" t="s">
        <v>1528</v>
      </c>
      <c r="P553" s="43">
        <v>0</v>
      </c>
      <c r="Q553" s="44">
        <v>0</v>
      </c>
      <c r="R553" s="45" t="s">
        <v>108</v>
      </c>
      <c r="S553" s="39">
        <v>0</v>
      </c>
      <c r="T553" s="39">
        <v>0</v>
      </c>
      <c r="U553" s="39">
        <v>0</v>
      </c>
    </row>
    <row r="554" spans="1:21" ht="76.5" x14ac:dyDescent="0.25">
      <c r="A554" s="33">
        <v>53050010007</v>
      </c>
      <c r="B554" s="34" t="s">
        <v>912</v>
      </c>
      <c r="C554" s="91">
        <v>45</v>
      </c>
      <c r="D554" s="64">
        <v>12</v>
      </c>
      <c r="E554" s="35">
        <v>13</v>
      </c>
      <c r="F554" s="36" t="s">
        <v>1193</v>
      </c>
      <c r="G554" s="36" t="s">
        <v>1194</v>
      </c>
      <c r="H554" s="38" t="s">
        <v>62</v>
      </c>
      <c r="I554" s="38" t="s">
        <v>75</v>
      </c>
      <c r="J554" s="39">
        <v>35</v>
      </c>
      <c r="K554" s="39">
        <v>0</v>
      </c>
      <c r="L554" s="39">
        <v>85</v>
      </c>
      <c r="M554" s="40">
        <v>70</v>
      </c>
      <c r="N554" s="41">
        <v>0.82352941176470584</v>
      </c>
      <c r="O554" s="42">
        <v>0.82352941176470584</v>
      </c>
      <c r="P554" s="43">
        <v>2.1917155461254226E-3</v>
      </c>
      <c r="Q554" s="44">
        <v>1.8049422144562303E-3</v>
      </c>
      <c r="R554" s="45" t="s">
        <v>108</v>
      </c>
      <c r="S554" s="39">
        <v>213418114</v>
      </c>
      <c r="T554" s="39">
        <v>0</v>
      </c>
      <c r="U554" s="39">
        <v>0</v>
      </c>
    </row>
    <row r="555" spans="1:21" ht="102" x14ac:dyDescent="0.25">
      <c r="A555" s="33">
        <v>53050010008</v>
      </c>
      <c r="B555" s="34" t="s">
        <v>912</v>
      </c>
      <c r="C555" s="91">
        <v>45</v>
      </c>
      <c r="D555" s="64">
        <v>12</v>
      </c>
      <c r="E555" s="35">
        <v>13</v>
      </c>
      <c r="F555" s="36" t="s">
        <v>1195</v>
      </c>
      <c r="G555" s="36" t="s">
        <v>1196</v>
      </c>
      <c r="H555" s="37" t="s">
        <v>62</v>
      </c>
      <c r="I555" s="38" t="s">
        <v>63</v>
      </c>
      <c r="J555" s="39">
        <v>0</v>
      </c>
      <c r="K555" s="39">
        <v>0</v>
      </c>
      <c r="L555" s="39">
        <v>0</v>
      </c>
      <c r="M555" s="40">
        <v>0</v>
      </c>
      <c r="N555" s="41">
        <v>0</v>
      </c>
      <c r="O555" s="42" t="s">
        <v>1528</v>
      </c>
      <c r="P555" s="43">
        <v>0</v>
      </c>
      <c r="Q555" s="44">
        <v>0</v>
      </c>
      <c r="R555" s="45" t="s">
        <v>161</v>
      </c>
      <c r="S555" s="39">
        <v>0</v>
      </c>
      <c r="T555" s="39">
        <v>0</v>
      </c>
      <c r="U555" s="39">
        <v>0</v>
      </c>
    </row>
    <row r="556" spans="1:21" ht="89.25" x14ac:dyDescent="0.25">
      <c r="A556" s="33">
        <v>53050020001</v>
      </c>
      <c r="B556" s="34" t="s">
        <v>912</v>
      </c>
      <c r="C556" s="91">
        <v>32</v>
      </c>
      <c r="D556" s="64">
        <v>18</v>
      </c>
      <c r="E556" s="35">
        <v>11</v>
      </c>
      <c r="F556" s="36" t="s">
        <v>1197</v>
      </c>
      <c r="G556" s="36" t="s">
        <v>1198</v>
      </c>
      <c r="H556" s="37" t="s">
        <v>62</v>
      </c>
      <c r="I556" s="38" t="s">
        <v>63</v>
      </c>
      <c r="J556" s="39">
        <v>71</v>
      </c>
      <c r="K556" s="39">
        <v>0</v>
      </c>
      <c r="L556" s="39">
        <v>271</v>
      </c>
      <c r="M556" s="40">
        <v>139</v>
      </c>
      <c r="N556" s="41">
        <v>0.51291512915129156</v>
      </c>
      <c r="O556" s="42">
        <v>0.51291512915129156</v>
      </c>
      <c r="P556" s="43">
        <v>1.142300690687219E-3</v>
      </c>
      <c r="Q556" s="44">
        <v>5.8590330629344442E-4</v>
      </c>
      <c r="R556" s="45" t="s">
        <v>323</v>
      </c>
      <c r="S556" s="39">
        <v>132106000</v>
      </c>
      <c r="T556" s="39">
        <v>0</v>
      </c>
      <c r="U556" s="39">
        <v>0</v>
      </c>
    </row>
    <row r="557" spans="1:21" ht="76.5" x14ac:dyDescent="0.25">
      <c r="A557" s="33">
        <v>53050020002</v>
      </c>
      <c r="B557" s="34" t="s">
        <v>912</v>
      </c>
      <c r="C557" s="91">
        <v>40</v>
      </c>
      <c r="D557" s="64">
        <v>7</v>
      </c>
      <c r="E557" s="35">
        <v>11</v>
      </c>
      <c r="F557" s="36" t="s">
        <v>1199</v>
      </c>
      <c r="G557" s="36" t="s">
        <v>1200</v>
      </c>
      <c r="H557" s="37" t="s">
        <v>62</v>
      </c>
      <c r="I557" s="38" t="s">
        <v>63</v>
      </c>
      <c r="J557" s="39">
        <v>4567</v>
      </c>
      <c r="K557" s="39">
        <v>5729</v>
      </c>
      <c r="L557" s="39">
        <v>6074</v>
      </c>
      <c r="M557" s="40">
        <v>6500</v>
      </c>
      <c r="N557" s="41">
        <v>2.2347826086956522</v>
      </c>
      <c r="O557" s="42">
        <v>1</v>
      </c>
      <c r="P557" s="43">
        <v>1.2843301128478864E-3</v>
      </c>
      <c r="Q557" s="44">
        <v>1.2843301128478864E-3</v>
      </c>
      <c r="R557" s="45" t="s">
        <v>455</v>
      </c>
      <c r="S557" s="39">
        <v>1395232135</v>
      </c>
      <c r="T557" s="39">
        <v>0</v>
      </c>
      <c r="U557" s="39">
        <v>0</v>
      </c>
    </row>
    <row r="558" spans="1:21" ht="63.75" x14ac:dyDescent="0.25">
      <c r="A558" s="33">
        <v>53050020003</v>
      </c>
      <c r="B558" s="34" t="s">
        <v>912</v>
      </c>
      <c r="C558" s="92">
        <v>24</v>
      </c>
      <c r="D558" s="64">
        <v>7</v>
      </c>
      <c r="E558" s="35">
        <v>13</v>
      </c>
      <c r="F558" s="36" t="s">
        <v>1201</v>
      </c>
      <c r="G558" s="36" t="s">
        <v>1202</v>
      </c>
      <c r="H558" s="37" t="s">
        <v>62</v>
      </c>
      <c r="I558" s="38" t="s">
        <v>987</v>
      </c>
      <c r="J558" s="39">
        <v>7769</v>
      </c>
      <c r="K558" s="39">
        <v>0</v>
      </c>
      <c r="L558" s="39">
        <v>8409</v>
      </c>
      <c r="M558" s="40">
        <v>9547.93</v>
      </c>
      <c r="N558" s="41">
        <v>1.1354417885598764</v>
      </c>
      <c r="O558" s="42">
        <v>1</v>
      </c>
      <c r="P558" s="43">
        <v>1.1410370837284943E-3</v>
      </c>
      <c r="Q558" s="44">
        <v>1.1410370837284943E-3</v>
      </c>
      <c r="R558" s="45" t="s">
        <v>731</v>
      </c>
      <c r="S558" s="39">
        <v>13787089729</v>
      </c>
      <c r="T558" s="39">
        <v>0</v>
      </c>
      <c r="U558" s="39">
        <v>0</v>
      </c>
    </row>
    <row r="559" spans="1:21" ht="76.5" x14ac:dyDescent="0.25">
      <c r="A559" s="33">
        <v>53050020004</v>
      </c>
      <c r="B559" s="34" t="s">
        <v>912</v>
      </c>
      <c r="C559" s="91">
        <v>19</v>
      </c>
      <c r="D559" s="64">
        <v>2</v>
      </c>
      <c r="E559" s="34">
        <v>3</v>
      </c>
      <c r="F559" s="36" t="s">
        <v>1203</v>
      </c>
      <c r="G559" s="36" t="s">
        <v>1204</v>
      </c>
      <c r="H559" s="37" t="s">
        <v>62</v>
      </c>
      <c r="I559" s="38" t="s">
        <v>75</v>
      </c>
      <c r="J559" s="39">
        <v>25</v>
      </c>
      <c r="K559" s="39">
        <v>50.505050505050505</v>
      </c>
      <c r="L559" s="39">
        <v>80</v>
      </c>
      <c r="M559" s="40">
        <v>83.972911963882623</v>
      </c>
      <c r="N559" s="41">
        <v>1.1346980426110889</v>
      </c>
      <c r="O559" s="42">
        <v>1</v>
      </c>
      <c r="P559" s="43">
        <v>1.5486766886131148E-3</v>
      </c>
      <c r="Q559" s="44">
        <v>1.5486766886131148E-3</v>
      </c>
      <c r="R559" s="45" t="s">
        <v>76</v>
      </c>
      <c r="S559" s="39">
        <v>2460244786</v>
      </c>
      <c r="T559" s="39">
        <v>0</v>
      </c>
      <c r="U559" s="39">
        <v>0</v>
      </c>
    </row>
    <row r="560" spans="1:21" ht="89.25" x14ac:dyDescent="0.25">
      <c r="A560" s="33">
        <v>53050020005</v>
      </c>
      <c r="B560" s="34" t="s">
        <v>912</v>
      </c>
      <c r="C560" s="91">
        <v>45</v>
      </c>
      <c r="D560" s="64">
        <v>12</v>
      </c>
      <c r="E560" s="35">
        <v>13</v>
      </c>
      <c r="F560" s="36" t="s">
        <v>1205</v>
      </c>
      <c r="G560" s="36" t="s">
        <v>1206</v>
      </c>
      <c r="H560" s="37" t="s">
        <v>82</v>
      </c>
      <c r="I560" s="38" t="s">
        <v>63</v>
      </c>
      <c r="J560" s="39">
        <v>43</v>
      </c>
      <c r="K560" s="39">
        <v>0</v>
      </c>
      <c r="L560" s="39">
        <v>0</v>
      </c>
      <c r="M560" s="40">
        <v>0</v>
      </c>
      <c r="N560" s="41">
        <v>0</v>
      </c>
      <c r="O560" s="42" t="s">
        <v>1528</v>
      </c>
      <c r="P560" s="43">
        <v>0</v>
      </c>
      <c r="Q560" s="44">
        <v>0</v>
      </c>
      <c r="R560" s="45" t="s">
        <v>161</v>
      </c>
      <c r="S560" s="39">
        <v>0</v>
      </c>
      <c r="T560" s="39">
        <v>0</v>
      </c>
      <c r="U560" s="39">
        <v>0</v>
      </c>
    </row>
    <row r="561" spans="1:21" ht="140.25" x14ac:dyDescent="0.25">
      <c r="A561" s="33">
        <v>53050020006</v>
      </c>
      <c r="B561" s="34" t="s">
        <v>912</v>
      </c>
      <c r="C561" s="91">
        <v>32</v>
      </c>
      <c r="D561" s="64">
        <v>10</v>
      </c>
      <c r="E561" s="35">
        <v>13</v>
      </c>
      <c r="F561" s="36" t="s">
        <v>1207</v>
      </c>
      <c r="G561" s="36" t="s">
        <v>1208</v>
      </c>
      <c r="H561" s="37" t="s">
        <v>62</v>
      </c>
      <c r="I561" s="38" t="s">
        <v>63</v>
      </c>
      <c r="J561" s="39">
        <v>0</v>
      </c>
      <c r="K561" s="39">
        <v>0</v>
      </c>
      <c r="L561" s="39">
        <v>0</v>
      </c>
      <c r="M561" s="40">
        <v>0</v>
      </c>
      <c r="N561" s="41">
        <v>0</v>
      </c>
      <c r="O561" s="42" t="s">
        <v>1528</v>
      </c>
      <c r="P561" s="43">
        <v>0</v>
      </c>
      <c r="Q561" s="44">
        <v>0</v>
      </c>
      <c r="R561" s="45" t="s">
        <v>161</v>
      </c>
      <c r="S561" s="39">
        <v>0</v>
      </c>
      <c r="T561" s="39">
        <v>0</v>
      </c>
      <c r="U561" s="39">
        <v>0</v>
      </c>
    </row>
    <row r="562" spans="1:21" ht="63.75" x14ac:dyDescent="0.25">
      <c r="A562" s="33">
        <v>53050020007</v>
      </c>
      <c r="B562" s="34" t="s">
        <v>912</v>
      </c>
      <c r="C562" s="91">
        <v>40</v>
      </c>
      <c r="D562" s="64">
        <v>7</v>
      </c>
      <c r="E562" s="35">
        <v>13</v>
      </c>
      <c r="F562" s="36" t="s">
        <v>1209</v>
      </c>
      <c r="G562" s="36" t="s">
        <v>1210</v>
      </c>
      <c r="H562" s="37" t="s">
        <v>62</v>
      </c>
      <c r="I562" s="38" t="s">
        <v>708</v>
      </c>
      <c r="J562" s="39">
        <v>3303</v>
      </c>
      <c r="K562" s="39">
        <v>3937</v>
      </c>
      <c r="L562" s="39">
        <v>4461</v>
      </c>
      <c r="M562" s="40">
        <v>4243</v>
      </c>
      <c r="N562" s="41">
        <v>0.58396946564885499</v>
      </c>
      <c r="O562" s="42">
        <v>0.58396946564885499</v>
      </c>
      <c r="P562" s="43">
        <v>1.2790229636212424E-3</v>
      </c>
      <c r="Q562" s="44">
        <v>7.4691035661851178E-4</v>
      </c>
      <c r="R562" s="45" t="s">
        <v>455</v>
      </c>
      <c r="S562" s="39">
        <v>3246836226</v>
      </c>
      <c r="T562" s="39">
        <v>0</v>
      </c>
      <c r="U562" s="39">
        <v>0</v>
      </c>
    </row>
    <row r="563" spans="1:21" ht="63.75" x14ac:dyDescent="0.25">
      <c r="A563" s="33">
        <v>53050020008</v>
      </c>
      <c r="B563" s="34" t="s">
        <v>912</v>
      </c>
      <c r="C563" s="91">
        <v>45</v>
      </c>
      <c r="D563" s="64">
        <v>12</v>
      </c>
      <c r="E563" s="35">
        <v>13</v>
      </c>
      <c r="F563" s="36" t="s">
        <v>1211</v>
      </c>
      <c r="G563" s="36" t="s">
        <v>1212</v>
      </c>
      <c r="H563" s="37" t="s">
        <v>82</v>
      </c>
      <c r="I563" s="38" t="s">
        <v>63</v>
      </c>
      <c r="J563" s="39">
        <v>1200</v>
      </c>
      <c r="K563" s="39">
        <v>0</v>
      </c>
      <c r="L563" s="39">
        <v>1450</v>
      </c>
      <c r="M563" s="40">
        <v>257</v>
      </c>
      <c r="N563" s="41">
        <v>0.17724137931034484</v>
      </c>
      <c r="O563" s="42">
        <v>0.17724137931034484</v>
      </c>
      <c r="P563" s="43">
        <v>1.0386849200717855E-3</v>
      </c>
      <c r="Q563" s="44">
        <v>1.8409794790237853E-4</v>
      </c>
      <c r="R563" s="45" t="s">
        <v>1182</v>
      </c>
      <c r="S563" s="39">
        <v>156140258</v>
      </c>
      <c r="T563" s="39">
        <v>0</v>
      </c>
      <c r="U563" s="39">
        <v>0</v>
      </c>
    </row>
    <row r="564" spans="1:21" ht="89.25" x14ac:dyDescent="0.25">
      <c r="A564" s="33">
        <v>53050020009</v>
      </c>
      <c r="B564" s="34" t="s">
        <v>912</v>
      </c>
      <c r="C564" s="91">
        <v>45</v>
      </c>
      <c r="D564" s="64">
        <v>12</v>
      </c>
      <c r="E564" s="35">
        <v>11</v>
      </c>
      <c r="F564" s="36" t="s">
        <v>1213</v>
      </c>
      <c r="G564" s="36" t="s">
        <v>1214</v>
      </c>
      <c r="H564" s="37" t="s">
        <v>62</v>
      </c>
      <c r="I564" s="38" t="s">
        <v>63</v>
      </c>
      <c r="J564" s="39">
        <v>4952</v>
      </c>
      <c r="K564" s="39">
        <v>5019</v>
      </c>
      <c r="L564" s="39">
        <v>5419</v>
      </c>
      <c r="M564" s="40">
        <v>5111</v>
      </c>
      <c r="N564" s="41">
        <v>0.23</v>
      </c>
      <c r="O564" s="42">
        <v>0.23</v>
      </c>
      <c r="P564" s="43">
        <v>1.5547420020149937E-3</v>
      </c>
      <c r="Q564" s="44">
        <v>3.5759066046344855E-4</v>
      </c>
      <c r="R564" s="45" t="s">
        <v>1182</v>
      </c>
      <c r="S564" s="39">
        <v>11814419128</v>
      </c>
      <c r="T564" s="39">
        <v>0</v>
      </c>
      <c r="U564" s="39">
        <v>0</v>
      </c>
    </row>
    <row r="565" spans="1:21" ht="63.75" x14ac:dyDescent="0.25">
      <c r="A565" s="33">
        <v>53050020010</v>
      </c>
      <c r="B565" s="34" t="s">
        <v>912</v>
      </c>
      <c r="C565" s="91">
        <v>45</v>
      </c>
      <c r="D565" s="64">
        <v>12</v>
      </c>
      <c r="E565" s="35">
        <v>13</v>
      </c>
      <c r="F565" s="36" t="s">
        <v>1215</v>
      </c>
      <c r="G565" s="36" t="s">
        <v>1216</v>
      </c>
      <c r="H565" s="37" t="s">
        <v>62</v>
      </c>
      <c r="I565" s="38" t="s">
        <v>63</v>
      </c>
      <c r="J565" s="47">
        <v>0</v>
      </c>
      <c r="K565" s="47">
        <v>0</v>
      </c>
      <c r="L565" s="39">
        <v>120</v>
      </c>
      <c r="M565" s="40">
        <v>120</v>
      </c>
      <c r="N565" s="41">
        <v>1</v>
      </c>
      <c r="O565" s="42">
        <v>1</v>
      </c>
      <c r="P565" s="43">
        <v>1.124357471873327E-3</v>
      </c>
      <c r="Q565" s="44">
        <v>1.124357471873327E-3</v>
      </c>
      <c r="R565" s="45" t="s">
        <v>1182</v>
      </c>
      <c r="S565" s="39">
        <v>1146750000</v>
      </c>
      <c r="T565" s="39">
        <v>0</v>
      </c>
      <c r="U565" s="39">
        <v>0</v>
      </c>
    </row>
    <row r="566" spans="1:21" ht="102" x14ac:dyDescent="0.25">
      <c r="A566" s="33">
        <v>53050020011</v>
      </c>
      <c r="B566" s="34" t="s">
        <v>912</v>
      </c>
      <c r="C566" s="92">
        <v>45</v>
      </c>
      <c r="D566" s="64">
        <v>7</v>
      </c>
      <c r="E566" s="35">
        <v>11</v>
      </c>
      <c r="F566" s="36" t="s">
        <v>1217</v>
      </c>
      <c r="G566" s="36" t="s">
        <v>1218</v>
      </c>
      <c r="H566" s="37" t="s">
        <v>62</v>
      </c>
      <c r="I566" s="38" t="s">
        <v>63</v>
      </c>
      <c r="J566" s="39">
        <v>2409</v>
      </c>
      <c r="K566" s="39">
        <v>0</v>
      </c>
      <c r="L566" s="39">
        <v>2809</v>
      </c>
      <c r="M566" s="40">
        <v>2829</v>
      </c>
      <c r="N566" s="41">
        <v>1.007119971520114</v>
      </c>
      <c r="O566" s="42">
        <v>1</v>
      </c>
      <c r="P566" s="43">
        <v>1.1976466754793653E-3</v>
      </c>
      <c r="Q566" s="44">
        <v>1.1976466754793653E-3</v>
      </c>
      <c r="R566" s="45" t="s">
        <v>731</v>
      </c>
      <c r="S566" s="39">
        <v>489227000</v>
      </c>
      <c r="T566" s="39">
        <v>0</v>
      </c>
      <c r="U566" s="39">
        <v>0</v>
      </c>
    </row>
    <row r="567" spans="1:21" ht="38.25" x14ac:dyDescent="0.25">
      <c r="A567" s="33">
        <v>53050020012</v>
      </c>
      <c r="B567" s="34" t="s">
        <v>912</v>
      </c>
      <c r="C567" s="91">
        <v>32</v>
      </c>
      <c r="D567" s="64">
        <v>18</v>
      </c>
      <c r="E567" s="35">
        <v>15</v>
      </c>
      <c r="F567" s="36" t="s">
        <v>1219</v>
      </c>
      <c r="G567" s="36" t="s">
        <v>1220</v>
      </c>
      <c r="H567" s="37" t="s">
        <v>62</v>
      </c>
      <c r="I567" s="38" t="s">
        <v>63</v>
      </c>
      <c r="J567" s="39">
        <v>0</v>
      </c>
      <c r="K567" s="39">
        <v>0</v>
      </c>
      <c r="L567" s="39">
        <v>7</v>
      </c>
      <c r="M567" s="40">
        <v>0</v>
      </c>
      <c r="N567" s="41">
        <v>0</v>
      </c>
      <c r="O567" s="42">
        <v>0</v>
      </c>
      <c r="P567" s="43">
        <v>8.2639895100601905E-4</v>
      </c>
      <c r="Q567" s="44">
        <v>0</v>
      </c>
      <c r="R567" s="45" t="s">
        <v>323</v>
      </c>
      <c r="S567" s="39">
        <v>386498326</v>
      </c>
      <c r="T567" s="39">
        <v>0</v>
      </c>
      <c r="U567" s="39">
        <v>0</v>
      </c>
    </row>
    <row r="568" spans="1:21" ht="63.75" x14ac:dyDescent="0.25">
      <c r="A568" s="33">
        <v>53050020013</v>
      </c>
      <c r="B568" s="34" t="s">
        <v>912</v>
      </c>
      <c r="C568" s="91">
        <v>40</v>
      </c>
      <c r="D568" s="64">
        <v>7</v>
      </c>
      <c r="E568" s="34">
        <v>13</v>
      </c>
      <c r="F568" s="36" t="s">
        <v>1221</v>
      </c>
      <c r="G568" s="36" t="s">
        <v>1222</v>
      </c>
      <c r="H568" s="37" t="s">
        <v>62</v>
      </c>
      <c r="I568" s="38" t="s">
        <v>63</v>
      </c>
      <c r="J568" s="39">
        <v>124</v>
      </c>
      <c r="K568" s="39">
        <v>0</v>
      </c>
      <c r="L568" s="39">
        <v>134</v>
      </c>
      <c r="M568" s="40">
        <v>130</v>
      </c>
      <c r="N568" s="41">
        <v>0.97014925373134331</v>
      </c>
      <c r="O568" s="42">
        <v>0.97014925373134331</v>
      </c>
      <c r="P568" s="43">
        <v>9.9117329842373291E-4</v>
      </c>
      <c r="Q568" s="44">
        <v>9.6158603578421853E-4</v>
      </c>
      <c r="R568" s="45" t="s">
        <v>455</v>
      </c>
      <c r="S568" s="39">
        <v>459302460</v>
      </c>
      <c r="T568" s="39">
        <v>0</v>
      </c>
      <c r="U568" s="39">
        <v>0</v>
      </c>
    </row>
    <row r="569" spans="1:21" ht="63.75" x14ac:dyDescent="0.25">
      <c r="A569" s="33">
        <v>53050020014</v>
      </c>
      <c r="B569" s="34" t="s">
        <v>912</v>
      </c>
      <c r="C569" s="91">
        <v>40</v>
      </c>
      <c r="D569" s="64">
        <v>7</v>
      </c>
      <c r="E569" s="34">
        <v>11</v>
      </c>
      <c r="F569" s="36" t="s">
        <v>1223</v>
      </c>
      <c r="G569" s="36" t="s">
        <v>1224</v>
      </c>
      <c r="H569" s="37" t="s">
        <v>62</v>
      </c>
      <c r="I569" s="38" t="s">
        <v>63</v>
      </c>
      <c r="J569" s="39">
        <v>0</v>
      </c>
      <c r="K569" s="39">
        <v>0</v>
      </c>
      <c r="L569" s="39">
        <v>1</v>
      </c>
      <c r="M569" s="40">
        <v>0.79</v>
      </c>
      <c r="N569" s="41">
        <v>0.79</v>
      </c>
      <c r="O569" s="42">
        <v>0.79</v>
      </c>
      <c r="P569" s="43">
        <v>1.9467128806114266E-3</v>
      </c>
      <c r="Q569" s="44">
        <v>1.5379031756830271E-3</v>
      </c>
      <c r="R569" s="45" t="s">
        <v>455</v>
      </c>
      <c r="S569" s="39">
        <v>172740000</v>
      </c>
      <c r="T569" s="39">
        <v>794290081</v>
      </c>
      <c r="U569" s="39">
        <v>0</v>
      </c>
    </row>
    <row r="570" spans="1:21" ht="38.25" customHeight="1" x14ac:dyDescent="0.25">
      <c r="A570" s="33">
        <v>53050020015</v>
      </c>
      <c r="B570" s="34" t="s">
        <v>912</v>
      </c>
      <c r="C570" s="91">
        <v>40</v>
      </c>
      <c r="D570" s="64">
        <v>7</v>
      </c>
      <c r="E570" s="34">
        <v>11</v>
      </c>
      <c r="F570" s="36" t="s">
        <v>1225</v>
      </c>
      <c r="G570" s="36" t="s">
        <v>1226</v>
      </c>
      <c r="H570" s="37" t="s">
        <v>62</v>
      </c>
      <c r="I570" s="38" t="s">
        <v>63</v>
      </c>
      <c r="J570" s="39">
        <v>0</v>
      </c>
      <c r="K570" s="39">
        <v>0</v>
      </c>
      <c r="L570" s="39">
        <v>539</v>
      </c>
      <c r="M570" s="40">
        <v>539</v>
      </c>
      <c r="N570" s="41">
        <v>1</v>
      </c>
      <c r="O570" s="42">
        <v>1</v>
      </c>
      <c r="P570" s="43">
        <v>1.1640347303772856E-3</v>
      </c>
      <c r="Q570" s="44">
        <v>1.1640347303772856E-3</v>
      </c>
      <c r="R570" s="45" t="s">
        <v>455</v>
      </c>
      <c r="S570" s="39">
        <v>636175400</v>
      </c>
      <c r="T570" s="39">
        <v>0</v>
      </c>
      <c r="U570" s="39">
        <v>0</v>
      </c>
    </row>
    <row r="571" spans="1:21" ht="51" x14ac:dyDescent="0.25">
      <c r="A571" s="33">
        <v>53050020016</v>
      </c>
      <c r="B571" s="34" t="s">
        <v>912</v>
      </c>
      <c r="C571" s="91">
        <v>32</v>
      </c>
      <c r="D571" s="64">
        <v>3</v>
      </c>
      <c r="E571" s="34">
        <v>6</v>
      </c>
      <c r="F571" s="36" t="s">
        <v>1227</v>
      </c>
      <c r="G571" s="36" t="s">
        <v>1228</v>
      </c>
      <c r="H571" s="37" t="s">
        <v>62</v>
      </c>
      <c r="I571" s="38" t="s">
        <v>75</v>
      </c>
      <c r="J571" s="39">
        <v>0</v>
      </c>
      <c r="K571" s="39">
        <v>10</v>
      </c>
      <c r="L571" s="39">
        <v>30</v>
      </c>
      <c r="M571" s="40">
        <v>15</v>
      </c>
      <c r="N571" s="41">
        <v>0.25</v>
      </c>
      <c r="O571" s="42">
        <v>0.25</v>
      </c>
      <c r="P571" s="43">
        <v>8.9943543322031246E-4</v>
      </c>
      <c r="Q571" s="44">
        <v>2.2485885830507811E-4</v>
      </c>
      <c r="R571" s="45" t="s">
        <v>136</v>
      </c>
      <c r="S571" s="39">
        <v>0</v>
      </c>
      <c r="T571" s="39">
        <v>2000000000</v>
      </c>
      <c r="U571" s="39" t="s">
        <v>136</v>
      </c>
    </row>
    <row r="572" spans="1:21" ht="89.25" x14ac:dyDescent="0.25">
      <c r="A572" s="33">
        <v>53050020017</v>
      </c>
      <c r="B572" s="34" t="s">
        <v>912</v>
      </c>
      <c r="C572" s="94">
        <v>45</v>
      </c>
      <c r="D572" s="64">
        <v>14</v>
      </c>
      <c r="E572" s="34">
        <v>11</v>
      </c>
      <c r="F572" s="36" t="s">
        <v>1229</v>
      </c>
      <c r="G572" s="36" t="s">
        <v>1230</v>
      </c>
      <c r="H572" s="37" t="s">
        <v>62</v>
      </c>
      <c r="I572" s="38" t="s">
        <v>63</v>
      </c>
      <c r="J572" s="39">
        <v>2775</v>
      </c>
      <c r="K572" s="39">
        <v>3056</v>
      </c>
      <c r="L572" s="39">
        <v>3854</v>
      </c>
      <c r="M572" s="39">
        <v>3541</v>
      </c>
      <c r="N572" s="41">
        <v>0.60776942355889729</v>
      </c>
      <c r="O572" s="42">
        <v>0.60776942355889729</v>
      </c>
      <c r="P572" s="43">
        <v>3.7395184336501725E-3</v>
      </c>
      <c r="Q572" s="44">
        <v>2.2727649628074358E-3</v>
      </c>
      <c r="R572" s="45" t="s">
        <v>1182</v>
      </c>
      <c r="S572" s="39">
        <v>0</v>
      </c>
      <c r="T572" s="39">
        <v>1686544720</v>
      </c>
      <c r="U572" s="39" t="s">
        <v>1802</v>
      </c>
    </row>
    <row r="573" spans="1:21" ht="63.75" x14ac:dyDescent="0.25">
      <c r="A573" s="33">
        <v>53050020018</v>
      </c>
      <c r="B573" s="34" t="s">
        <v>912</v>
      </c>
      <c r="C573" s="94">
        <v>45</v>
      </c>
      <c r="D573" s="64">
        <v>12</v>
      </c>
      <c r="E573" s="34">
        <v>13</v>
      </c>
      <c r="F573" s="36" t="s">
        <v>1231</v>
      </c>
      <c r="G573" s="36" t="s">
        <v>1232</v>
      </c>
      <c r="H573" s="37" t="s">
        <v>62</v>
      </c>
      <c r="I573" s="38" t="s">
        <v>72</v>
      </c>
      <c r="J573" s="40">
        <v>13.1</v>
      </c>
      <c r="K573" s="40">
        <v>18</v>
      </c>
      <c r="L573" s="40">
        <v>23</v>
      </c>
      <c r="M573" s="40">
        <v>22.1</v>
      </c>
      <c r="N573" s="41">
        <v>0.82000000000000028</v>
      </c>
      <c r="O573" s="42">
        <v>0.82000000000000028</v>
      </c>
      <c r="P573" s="43">
        <v>2.4635281267298696E-3</v>
      </c>
      <c r="Q573" s="44">
        <v>2.0200930639184939E-3</v>
      </c>
      <c r="R573" s="45" t="s">
        <v>1182</v>
      </c>
      <c r="S573" s="39">
        <v>0</v>
      </c>
      <c r="T573" s="39">
        <v>11079055266.16</v>
      </c>
      <c r="U573" s="39" t="s">
        <v>1533</v>
      </c>
    </row>
    <row r="574" spans="1:21" ht="63.75" x14ac:dyDescent="0.25">
      <c r="A574" s="33">
        <v>53050020019</v>
      </c>
      <c r="B574" s="34" t="s">
        <v>912</v>
      </c>
      <c r="C574" s="91">
        <v>23</v>
      </c>
      <c r="D574" s="64">
        <v>6</v>
      </c>
      <c r="E574" s="34">
        <v>11</v>
      </c>
      <c r="F574" s="36" t="s">
        <v>1233</v>
      </c>
      <c r="G574" s="36" t="s">
        <v>1234</v>
      </c>
      <c r="H574" s="37" t="s">
        <v>62</v>
      </c>
      <c r="I574" s="38" t="s">
        <v>75</v>
      </c>
      <c r="J574" s="39">
        <v>0</v>
      </c>
      <c r="K574" s="39">
        <v>4</v>
      </c>
      <c r="L574" s="39">
        <v>31</v>
      </c>
      <c r="M574" s="40">
        <v>31</v>
      </c>
      <c r="N574" s="41">
        <v>1</v>
      </c>
      <c r="O574" s="42">
        <v>1</v>
      </c>
      <c r="P574" s="43">
        <v>1.9305387115397491E-3</v>
      </c>
      <c r="Q574" s="44">
        <v>1.9305387115397491E-3</v>
      </c>
      <c r="R574" s="45" t="s">
        <v>136</v>
      </c>
      <c r="S574" s="39">
        <v>0</v>
      </c>
      <c r="T574" s="39">
        <v>1200000000</v>
      </c>
      <c r="U574" s="39" t="s">
        <v>136</v>
      </c>
    </row>
    <row r="575" spans="1:21" ht="63.75" x14ac:dyDescent="0.25">
      <c r="A575" s="33">
        <v>53050020020</v>
      </c>
      <c r="B575" s="34" t="s">
        <v>912</v>
      </c>
      <c r="C575" s="91">
        <v>45</v>
      </c>
      <c r="D575" s="64">
        <v>12</v>
      </c>
      <c r="E575" s="35">
        <v>11</v>
      </c>
      <c r="F575" s="36" t="s">
        <v>1235</v>
      </c>
      <c r="G575" s="36" t="s">
        <v>1236</v>
      </c>
      <c r="H575" s="37" t="s">
        <v>82</v>
      </c>
      <c r="I575" s="38" t="s">
        <v>63</v>
      </c>
      <c r="J575" s="39">
        <v>1</v>
      </c>
      <c r="K575" s="39">
        <v>0</v>
      </c>
      <c r="L575" s="39">
        <v>0</v>
      </c>
      <c r="M575" s="40">
        <v>0</v>
      </c>
      <c r="N575" s="41">
        <v>0</v>
      </c>
      <c r="O575" s="42" t="s">
        <v>1528</v>
      </c>
      <c r="P575" s="43">
        <v>0</v>
      </c>
      <c r="Q575" s="44">
        <v>0</v>
      </c>
      <c r="R575" s="45" t="s">
        <v>1182</v>
      </c>
      <c r="S575" s="39">
        <v>0</v>
      </c>
      <c r="T575" s="39">
        <v>0</v>
      </c>
      <c r="U575" s="39">
        <v>0</v>
      </c>
    </row>
    <row r="576" spans="1:21" ht="76.5" x14ac:dyDescent="0.25">
      <c r="A576" s="33">
        <v>53050030001</v>
      </c>
      <c r="B576" s="34" t="s">
        <v>912</v>
      </c>
      <c r="C576" s="91">
        <v>45</v>
      </c>
      <c r="D576" s="64">
        <v>12</v>
      </c>
      <c r="E576" s="35">
        <v>13</v>
      </c>
      <c r="F576" s="36" t="s">
        <v>1237</v>
      </c>
      <c r="G576" s="36" t="s">
        <v>1238</v>
      </c>
      <c r="H576" s="37" t="s">
        <v>82</v>
      </c>
      <c r="I576" s="38" t="s">
        <v>63</v>
      </c>
      <c r="J576" s="39">
        <v>4</v>
      </c>
      <c r="K576" s="39">
        <v>3</v>
      </c>
      <c r="L576" s="39">
        <v>4</v>
      </c>
      <c r="M576" s="39">
        <v>3</v>
      </c>
      <c r="N576" s="41">
        <v>0.75</v>
      </c>
      <c r="O576" s="42">
        <v>0.75</v>
      </c>
      <c r="P576" s="43">
        <v>1.0619662524063175E-2</v>
      </c>
      <c r="Q576" s="44">
        <v>7.9647468930473808E-3</v>
      </c>
      <c r="R576" s="45" t="s">
        <v>1182</v>
      </c>
      <c r="S576" s="39">
        <v>26453768278</v>
      </c>
      <c r="T576" s="39">
        <v>0</v>
      </c>
      <c r="U576" s="39">
        <v>0</v>
      </c>
    </row>
    <row r="577" spans="1:21" ht="63.75" x14ac:dyDescent="0.25">
      <c r="A577" s="33">
        <v>53050030002</v>
      </c>
      <c r="B577" s="34" t="s">
        <v>912</v>
      </c>
      <c r="C577" s="91">
        <v>45</v>
      </c>
      <c r="D577" s="64">
        <v>12</v>
      </c>
      <c r="E577" s="34">
        <v>13</v>
      </c>
      <c r="F577" s="36" t="s">
        <v>1239</v>
      </c>
      <c r="G577" s="36" t="s">
        <v>1240</v>
      </c>
      <c r="H577" s="37" t="s">
        <v>82</v>
      </c>
      <c r="I577" s="38" t="s">
        <v>63</v>
      </c>
      <c r="J577" s="39">
        <v>1</v>
      </c>
      <c r="K577" s="39">
        <v>1</v>
      </c>
      <c r="L577" s="39">
        <v>1</v>
      </c>
      <c r="M577" s="39">
        <v>1</v>
      </c>
      <c r="N577" s="41">
        <v>1</v>
      </c>
      <c r="O577" s="42">
        <v>1</v>
      </c>
      <c r="P577" s="43">
        <v>3.9397304627554032E-3</v>
      </c>
      <c r="Q577" s="44">
        <v>3.9397304627554032E-3</v>
      </c>
      <c r="R577" s="45" t="s">
        <v>1182</v>
      </c>
      <c r="S577" s="39">
        <v>2629245007</v>
      </c>
      <c r="T577" s="39">
        <v>0</v>
      </c>
      <c r="U577" s="39">
        <v>0</v>
      </c>
    </row>
    <row r="578" spans="1:21" ht="63.75" x14ac:dyDescent="0.25">
      <c r="A578" s="33">
        <v>53050030003</v>
      </c>
      <c r="B578" s="34" t="s">
        <v>912</v>
      </c>
      <c r="C578" s="94">
        <v>45</v>
      </c>
      <c r="D578" s="64">
        <v>12</v>
      </c>
      <c r="E578" s="35">
        <v>13</v>
      </c>
      <c r="F578" s="36" t="s">
        <v>1241</v>
      </c>
      <c r="G578" s="36" t="s">
        <v>1242</v>
      </c>
      <c r="H578" s="37" t="s">
        <v>62</v>
      </c>
      <c r="I578" s="38" t="s">
        <v>75</v>
      </c>
      <c r="J578" s="39">
        <v>0</v>
      </c>
      <c r="K578" s="39">
        <v>12.25</v>
      </c>
      <c r="L578" s="39">
        <v>40</v>
      </c>
      <c r="M578" s="40">
        <v>58</v>
      </c>
      <c r="N578" s="41">
        <v>1.6486486486486487</v>
      </c>
      <c r="O578" s="42">
        <v>1</v>
      </c>
      <c r="P578" s="43">
        <v>3.2642156937614211E-3</v>
      </c>
      <c r="Q578" s="44">
        <v>3.2642156937614211E-3</v>
      </c>
      <c r="R578" s="45" t="s">
        <v>1182</v>
      </c>
      <c r="S578" s="39">
        <v>1779149485</v>
      </c>
      <c r="T578" s="39">
        <v>0</v>
      </c>
      <c r="U578" s="39">
        <v>0</v>
      </c>
    </row>
    <row r="579" spans="1:21" ht="89.25" x14ac:dyDescent="0.25">
      <c r="A579" s="33">
        <v>54010010001</v>
      </c>
      <c r="B579" s="34" t="s">
        <v>1243</v>
      </c>
      <c r="C579" s="91">
        <v>45</v>
      </c>
      <c r="D579" s="64">
        <v>17</v>
      </c>
      <c r="E579" s="35">
        <v>11</v>
      </c>
      <c r="F579" s="36" t="s">
        <v>1244</v>
      </c>
      <c r="G579" s="36" t="s">
        <v>1245</v>
      </c>
      <c r="H579" s="37" t="s">
        <v>62</v>
      </c>
      <c r="I579" s="38" t="s">
        <v>63</v>
      </c>
      <c r="J579" s="39">
        <v>7</v>
      </c>
      <c r="K579" s="39">
        <v>0</v>
      </c>
      <c r="L579" s="39">
        <v>8</v>
      </c>
      <c r="M579" s="40">
        <v>1</v>
      </c>
      <c r="N579" s="41">
        <v>0.125</v>
      </c>
      <c r="O579" s="42">
        <v>0.125</v>
      </c>
      <c r="P579" s="43">
        <v>8.8153618418766299E-4</v>
      </c>
      <c r="Q579" s="44">
        <v>1.1019202302345787E-4</v>
      </c>
      <c r="R579" s="45" t="s">
        <v>98</v>
      </c>
      <c r="S579" s="39">
        <v>25270000</v>
      </c>
      <c r="T579" s="39">
        <v>0</v>
      </c>
      <c r="U579" s="39">
        <v>0</v>
      </c>
    </row>
    <row r="580" spans="1:21" ht="76.5" x14ac:dyDescent="0.25">
      <c r="A580" s="33">
        <v>54010010002</v>
      </c>
      <c r="B580" s="34" t="s">
        <v>1243</v>
      </c>
      <c r="C580" s="91">
        <v>45</v>
      </c>
      <c r="D580" s="64">
        <v>17</v>
      </c>
      <c r="E580" s="35">
        <v>11</v>
      </c>
      <c r="F580" s="36" t="s">
        <v>1246</v>
      </c>
      <c r="G580" s="36" t="s">
        <v>1247</v>
      </c>
      <c r="H580" s="38" t="s">
        <v>62</v>
      </c>
      <c r="I580" s="38" t="s">
        <v>63</v>
      </c>
      <c r="J580" s="39">
        <v>0</v>
      </c>
      <c r="K580" s="39">
        <v>1</v>
      </c>
      <c r="L580" s="39">
        <v>1</v>
      </c>
      <c r="M580" s="40">
        <v>1</v>
      </c>
      <c r="N580" s="41">
        <v>1</v>
      </c>
      <c r="O580" s="42">
        <v>1</v>
      </c>
      <c r="P580" s="43">
        <v>2.2086442577923171E-3</v>
      </c>
      <c r="Q580" s="44">
        <v>2.2086442577923171E-3</v>
      </c>
      <c r="R580" s="45" t="s">
        <v>108</v>
      </c>
      <c r="S580" s="39">
        <v>1108883994</v>
      </c>
      <c r="T580" s="39">
        <v>0</v>
      </c>
      <c r="U580" s="39">
        <v>0</v>
      </c>
    </row>
    <row r="581" spans="1:21" ht="63.75" customHeight="1" x14ac:dyDescent="0.25">
      <c r="A581" s="33">
        <v>54010010003</v>
      </c>
      <c r="B581" s="34" t="s">
        <v>1243</v>
      </c>
      <c r="C581" s="92">
        <v>4</v>
      </c>
      <c r="D581" s="64">
        <v>17</v>
      </c>
      <c r="E581" s="35">
        <v>11</v>
      </c>
      <c r="F581" s="36" t="s">
        <v>1248</v>
      </c>
      <c r="G581" s="36" t="s">
        <v>1249</v>
      </c>
      <c r="H581" s="37" t="s">
        <v>62</v>
      </c>
      <c r="I581" s="38" t="s">
        <v>75</v>
      </c>
      <c r="J581" s="40">
        <v>11</v>
      </c>
      <c r="K581" s="40">
        <v>13.184999999999999</v>
      </c>
      <c r="L581" s="40">
        <v>24.9</v>
      </c>
      <c r="M581" s="40">
        <v>19.649999999999999</v>
      </c>
      <c r="N581" s="41">
        <v>0.55185659411011523</v>
      </c>
      <c r="O581" s="42">
        <v>0.55185659411011523</v>
      </c>
      <c r="P581" s="43">
        <v>2.8427455044493714E-3</v>
      </c>
      <c r="Q581" s="44">
        <v>1.5687878520072715E-3</v>
      </c>
      <c r="R581" s="45" t="s">
        <v>310</v>
      </c>
      <c r="S581" s="39">
        <v>1797186534</v>
      </c>
      <c r="T581" s="39">
        <v>0</v>
      </c>
      <c r="U581" s="39">
        <v>0</v>
      </c>
    </row>
    <row r="582" spans="1:21" ht="89.25" x14ac:dyDescent="0.25">
      <c r="A582" s="33">
        <v>54010010004</v>
      </c>
      <c r="B582" s="34" t="s">
        <v>1243</v>
      </c>
      <c r="C582" s="91">
        <v>40</v>
      </c>
      <c r="D582" s="64">
        <v>17</v>
      </c>
      <c r="E582" s="35">
        <v>11</v>
      </c>
      <c r="F582" s="36" t="s">
        <v>1250</v>
      </c>
      <c r="G582" s="36" t="s">
        <v>1251</v>
      </c>
      <c r="H582" s="38" t="s">
        <v>62</v>
      </c>
      <c r="I582" s="38" t="s">
        <v>63</v>
      </c>
      <c r="J582" s="39">
        <v>12</v>
      </c>
      <c r="K582" s="39">
        <v>14</v>
      </c>
      <c r="L582" s="39">
        <v>18</v>
      </c>
      <c r="M582" s="40">
        <v>15</v>
      </c>
      <c r="N582" s="41">
        <v>0.25</v>
      </c>
      <c r="O582" s="42">
        <v>0.25</v>
      </c>
      <c r="P582" s="43">
        <v>2.0582302760343719E-3</v>
      </c>
      <c r="Q582" s="44">
        <v>5.1455756900859297E-4</v>
      </c>
      <c r="R582" s="45" t="s">
        <v>108</v>
      </c>
      <c r="S582" s="39">
        <v>747999999</v>
      </c>
      <c r="T582" s="39">
        <v>0</v>
      </c>
      <c r="U582" s="39">
        <v>0</v>
      </c>
    </row>
    <row r="583" spans="1:21" ht="63.75" x14ac:dyDescent="0.25">
      <c r="A583" s="33">
        <v>54010010005</v>
      </c>
      <c r="B583" s="34" t="s">
        <v>1243</v>
      </c>
      <c r="C583" s="91">
        <v>40</v>
      </c>
      <c r="D583" s="64">
        <v>17</v>
      </c>
      <c r="E583" s="35">
        <v>11</v>
      </c>
      <c r="F583" s="36" t="s">
        <v>1252</v>
      </c>
      <c r="G583" s="36" t="s">
        <v>1253</v>
      </c>
      <c r="H583" s="38" t="s">
        <v>62</v>
      </c>
      <c r="I583" s="38" t="s">
        <v>63</v>
      </c>
      <c r="J583" s="39">
        <v>0</v>
      </c>
      <c r="K583" s="39">
        <v>1</v>
      </c>
      <c r="L583" s="39">
        <v>4</v>
      </c>
      <c r="M583" s="40">
        <v>0</v>
      </c>
      <c r="N583" s="41">
        <v>-0.33333333333333331</v>
      </c>
      <c r="O583" s="42">
        <v>0</v>
      </c>
      <c r="P583" s="43">
        <v>2.4425340618871318E-3</v>
      </c>
      <c r="Q583" s="44">
        <v>0</v>
      </c>
      <c r="R583" s="45" t="s">
        <v>108</v>
      </c>
      <c r="S583" s="39">
        <v>467041000</v>
      </c>
      <c r="T583" s="39">
        <v>0</v>
      </c>
      <c r="U583" s="39">
        <v>0</v>
      </c>
    </row>
    <row r="584" spans="1:21" ht="63.75" x14ac:dyDescent="0.25">
      <c r="A584" s="33">
        <v>54010010006</v>
      </c>
      <c r="B584" s="34" t="s">
        <v>1243</v>
      </c>
      <c r="C584" s="91">
        <v>40</v>
      </c>
      <c r="D584" s="64">
        <v>17</v>
      </c>
      <c r="E584" s="34">
        <v>11</v>
      </c>
      <c r="F584" s="36" t="s">
        <v>1254</v>
      </c>
      <c r="G584" s="36" t="s">
        <v>1255</v>
      </c>
      <c r="H584" s="38" t="s">
        <v>62</v>
      </c>
      <c r="I584" s="38" t="s">
        <v>75</v>
      </c>
      <c r="J584" s="40">
        <v>81</v>
      </c>
      <c r="K584" s="40">
        <v>83</v>
      </c>
      <c r="L584" s="40">
        <v>0</v>
      </c>
      <c r="M584" s="40">
        <v>0</v>
      </c>
      <c r="N584" s="41">
        <v>0</v>
      </c>
      <c r="O584" s="42" t="s">
        <v>1528</v>
      </c>
      <c r="P584" s="43">
        <v>0</v>
      </c>
      <c r="Q584" s="44">
        <v>0</v>
      </c>
      <c r="R584" s="45" t="s">
        <v>108</v>
      </c>
      <c r="S584" s="39">
        <v>27416000</v>
      </c>
      <c r="T584" s="39">
        <v>0</v>
      </c>
      <c r="U584" s="39">
        <v>0</v>
      </c>
    </row>
    <row r="585" spans="1:21" ht="51" x14ac:dyDescent="0.25">
      <c r="A585" s="33">
        <v>54010010007</v>
      </c>
      <c r="B585" s="34" t="s">
        <v>1243</v>
      </c>
      <c r="C585" s="91">
        <v>40</v>
      </c>
      <c r="D585" s="64">
        <v>17</v>
      </c>
      <c r="E585" s="35">
        <v>11</v>
      </c>
      <c r="F585" s="36" t="s">
        <v>1256</v>
      </c>
      <c r="G585" s="36" t="s">
        <v>1257</v>
      </c>
      <c r="H585" s="38" t="s">
        <v>62</v>
      </c>
      <c r="I585" s="38" t="s">
        <v>63</v>
      </c>
      <c r="J585" s="66">
        <v>0.76</v>
      </c>
      <c r="K585" s="66">
        <v>0.96</v>
      </c>
      <c r="L585" s="48">
        <v>2</v>
      </c>
      <c r="M585" s="48">
        <v>0.96</v>
      </c>
      <c r="N585" s="41">
        <v>0</v>
      </c>
      <c r="O585" s="42">
        <v>0</v>
      </c>
      <c r="P585" s="43">
        <v>2.2595172589523339E-3</v>
      </c>
      <c r="Q585" s="44">
        <v>0</v>
      </c>
      <c r="R585" s="45" t="s">
        <v>108</v>
      </c>
      <c r="S585" s="39">
        <v>3260165998</v>
      </c>
      <c r="T585" s="39">
        <v>0</v>
      </c>
      <c r="U585" s="39">
        <v>0</v>
      </c>
    </row>
    <row r="586" spans="1:21" ht="76.5" x14ac:dyDescent="0.25">
      <c r="A586" s="33">
        <v>54010010008</v>
      </c>
      <c r="B586" s="34" t="s">
        <v>1243</v>
      </c>
      <c r="C586" s="91">
        <v>32</v>
      </c>
      <c r="D586" s="61">
        <v>17</v>
      </c>
      <c r="E586" s="34">
        <v>11</v>
      </c>
      <c r="F586" s="36" t="s">
        <v>1258</v>
      </c>
      <c r="G586" s="36" t="s">
        <v>1259</v>
      </c>
      <c r="H586" s="37" t="s">
        <v>62</v>
      </c>
      <c r="I586" s="38" t="s">
        <v>63</v>
      </c>
      <c r="J586" s="63">
        <v>0</v>
      </c>
      <c r="K586" s="63">
        <v>0</v>
      </c>
      <c r="L586" s="63">
        <v>0</v>
      </c>
      <c r="M586" s="40">
        <v>0</v>
      </c>
      <c r="N586" s="41">
        <v>0</v>
      </c>
      <c r="O586" s="42" t="s">
        <v>1528</v>
      </c>
      <c r="P586" s="43">
        <v>0</v>
      </c>
      <c r="Q586" s="44">
        <v>0</v>
      </c>
      <c r="R586" s="45" t="s">
        <v>161</v>
      </c>
      <c r="S586" s="39">
        <v>0</v>
      </c>
      <c r="T586" s="39">
        <v>0</v>
      </c>
      <c r="U586" s="39">
        <v>0</v>
      </c>
    </row>
    <row r="587" spans="1:21" ht="63.75" customHeight="1" x14ac:dyDescent="0.25">
      <c r="A587" s="33">
        <v>54010010009</v>
      </c>
      <c r="B587" s="34" t="s">
        <v>1243</v>
      </c>
      <c r="C587" s="91">
        <v>45</v>
      </c>
      <c r="D587" s="33">
        <v>17</v>
      </c>
      <c r="E587" s="35">
        <v>11</v>
      </c>
      <c r="F587" s="36" t="s">
        <v>1260</v>
      </c>
      <c r="G587" s="36" t="s">
        <v>1261</v>
      </c>
      <c r="H587" s="38" t="s">
        <v>82</v>
      </c>
      <c r="I587" s="38" t="s">
        <v>63</v>
      </c>
      <c r="J587" s="39">
        <v>1</v>
      </c>
      <c r="K587" s="39">
        <v>0</v>
      </c>
      <c r="L587" s="39">
        <v>0</v>
      </c>
      <c r="M587" s="40">
        <v>0</v>
      </c>
      <c r="N587" s="41">
        <v>0</v>
      </c>
      <c r="O587" s="42" t="s">
        <v>1528</v>
      </c>
      <c r="P587" s="43">
        <v>0</v>
      </c>
      <c r="Q587" s="44">
        <v>0</v>
      </c>
      <c r="R587" s="45" t="s">
        <v>108</v>
      </c>
      <c r="S587" s="39">
        <v>0</v>
      </c>
      <c r="T587" s="39">
        <v>0</v>
      </c>
      <c r="U587" s="39">
        <v>0</v>
      </c>
    </row>
    <row r="588" spans="1:21" ht="51" x14ac:dyDescent="0.25">
      <c r="A588" s="33">
        <v>54010010010</v>
      </c>
      <c r="B588" s="34" t="s">
        <v>1243</v>
      </c>
      <c r="C588" s="92">
        <v>19</v>
      </c>
      <c r="D588" s="33">
        <v>17</v>
      </c>
      <c r="E588" s="35">
        <v>11</v>
      </c>
      <c r="F588" s="36" t="s">
        <v>1262</v>
      </c>
      <c r="G588" s="36" t="s">
        <v>1263</v>
      </c>
      <c r="H588" s="37" t="s">
        <v>62</v>
      </c>
      <c r="I588" s="38" t="s">
        <v>75</v>
      </c>
      <c r="J588" s="39">
        <v>0</v>
      </c>
      <c r="K588" s="39">
        <v>0</v>
      </c>
      <c r="L588" s="39">
        <v>40</v>
      </c>
      <c r="M588" s="40">
        <v>47</v>
      </c>
      <c r="N588" s="41">
        <v>1.175</v>
      </c>
      <c r="O588" s="42">
        <v>1</v>
      </c>
      <c r="P588" s="43">
        <v>7.42619815694985E-4</v>
      </c>
      <c r="Q588" s="44">
        <v>7.42619815694985E-4</v>
      </c>
      <c r="R588" s="45" t="s">
        <v>76</v>
      </c>
      <c r="S588" s="39">
        <v>187297002</v>
      </c>
      <c r="T588" s="39">
        <v>0</v>
      </c>
      <c r="U588" s="39">
        <v>0</v>
      </c>
    </row>
    <row r="589" spans="1:21" ht="38.25" x14ac:dyDescent="0.25">
      <c r="A589" s="33">
        <v>54010010011</v>
      </c>
      <c r="B589" s="34" t="s">
        <v>1243</v>
      </c>
      <c r="C589" s="91">
        <v>45</v>
      </c>
      <c r="D589" s="33">
        <v>17</v>
      </c>
      <c r="E589" s="35">
        <v>11</v>
      </c>
      <c r="F589" s="36" t="s">
        <v>1264</v>
      </c>
      <c r="G589" s="36" t="s">
        <v>1265</v>
      </c>
      <c r="H589" s="38" t="s">
        <v>62</v>
      </c>
      <c r="I589" s="38" t="s">
        <v>63</v>
      </c>
      <c r="J589" s="39">
        <v>0</v>
      </c>
      <c r="K589" s="39">
        <v>0</v>
      </c>
      <c r="L589" s="39">
        <v>0</v>
      </c>
      <c r="M589" s="40">
        <v>0</v>
      </c>
      <c r="N589" s="41">
        <v>0</v>
      </c>
      <c r="O589" s="42" t="s">
        <v>1528</v>
      </c>
      <c r="P589" s="43">
        <v>0</v>
      </c>
      <c r="Q589" s="44">
        <v>0</v>
      </c>
      <c r="R589" s="45" t="s">
        <v>108</v>
      </c>
      <c r="S589" s="39">
        <v>0</v>
      </c>
      <c r="T589" s="39">
        <v>0</v>
      </c>
      <c r="U589" s="39">
        <v>0</v>
      </c>
    </row>
    <row r="590" spans="1:21" ht="63.75" x14ac:dyDescent="0.25">
      <c r="A590" s="33">
        <v>54010010012</v>
      </c>
      <c r="B590" s="34" t="s">
        <v>1243</v>
      </c>
      <c r="C590" s="91">
        <v>45</v>
      </c>
      <c r="D590" s="33">
        <v>16</v>
      </c>
      <c r="E590" s="35">
        <v>11</v>
      </c>
      <c r="F590" s="36" t="s">
        <v>1266</v>
      </c>
      <c r="G590" s="36" t="s">
        <v>1267</v>
      </c>
      <c r="H590" s="37" t="s">
        <v>62</v>
      </c>
      <c r="I590" s="38" t="s">
        <v>63</v>
      </c>
      <c r="J590" s="39">
        <v>0</v>
      </c>
      <c r="K590" s="39">
        <v>3</v>
      </c>
      <c r="L590" s="39">
        <v>8</v>
      </c>
      <c r="M590" s="40">
        <v>10</v>
      </c>
      <c r="N590" s="41">
        <v>1.4</v>
      </c>
      <c r="O590" s="42">
        <v>1</v>
      </c>
      <c r="P590" s="43">
        <v>2.3143277989018259E-3</v>
      </c>
      <c r="Q590" s="44">
        <v>2.3143277989018259E-3</v>
      </c>
      <c r="R590" s="45" t="s">
        <v>582</v>
      </c>
      <c r="S590" s="39">
        <v>1733901971</v>
      </c>
      <c r="T590" s="39">
        <v>0</v>
      </c>
      <c r="U590" s="39">
        <v>0</v>
      </c>
    </row>
    <row r="591" spans="1:21" ht="51" x14ac:dyDescent="0.25">
      <c r="A591" s="33">
        <v>54010020001</v>
      </c>
      <c r="B591" s="34" t="s">
        <v>1243</v>
      </c>
      <c r="C591" s="91">
        <v>45</v>
      </c>
      <c r="D591" s="33">
        <v>17</v>
      </c>
      <c r="E591" s="35">
        <v>17</v>
      </c>
      <c r="F591" s="36" t="s">
        <v>1268</v>
      </c>
      <c r="G591" s="36" t="s">
        <v>1269</v>
      </c>
      <c r="H591" s="37" t="s">
        <v>82</v>
      </c>
      <c r="I591" s="38" t="s">
        <v>63</v>
      </c>
      <c r="J591" s="39">
        <v>0</v>
      </c>
      <c r="K591" s="39">
        <v>0</v>
      </c>
      <c r="L591" s="39">
        <v>1</v>
      </c>
      <c r="M591" s="40">
        <v>1</v>
      </c>
      <c r="N591" s="41">
        <v>1</v>
      </c>
      <c r="O591" s="42">
        <v>1</v>
      </c>
      <c r="P591" s="43">
        <v>1.2356049842100002E-2</v>
      </c>
      <c r="Q591" s="44">
        <v>1.2356049842100002E-2</v>
      </c>
      <c r="R591" s="45" t="s">
        <v>1270</v>
      </c>
      <c r="S591" s="39">
        <v>222449142</v>
      </c>
      <c r="T591" s="39">
        <v>0</v>
      </c>
      <c r="U591" s="39">
        <v>0</v>
      </c>
    </row>
    <row r="592" spans="1:21" ht="76.5" x14ac:dyDescent="0.25">
      <c r="A592" s="33">
        <v>54010020002</v>
      </c>
      <c r="B592" s="34" t="s">
        <v>1243</v>
      </c>
      <c r="C592" s="91">
        <v>45</v>
      </c>
      <c r="D592" s="33">
        <v>17</v>
      </c>
      <c r="E592" s="35">
        <v>17</v>
      </c>
      <c r="F592" s="36" t="s">
        <v>1271</v>
      </c>
      <c r="G592" s="36" t="s">
        <v>1272</v>
      </c>
      <c r="H592" s="37" t="s">
        <v>62</v>
      </c>
      <c r="I592" s="38" t="s">
        <v>63</v>
      </c>
      <c r="J592" s="39">
        <v>0</v>
      </c>
      <c r="K592" s="39">
        <v>0</v>
      </c>
      <c r="L592" s="39">
        <v>0</v>
      </c>
      <c r="M592" s="40">
        <v>0</v>
      </c>
      <c r="N592" s="41">
        <v>0</v>
      </c>
      <c r="O592" s="42" t="s">
        <v>1528</v>
      </c>
      <c r="P592" s="43">
        <v>0</v>
      </c>
      <c r="Q592" s="44">
        <v>0</v>
      </c>
      <c r="R592" s="45" t="s">
        <v>1270</v>
      </c>
      <c r="S592" s="39">
        <v>0</v>
      </c>
      <c r="T592" s="39">
        <v>0</v>
      </c>
      <c r="U592" s="39">
        <v>0</v>
      </c>
    </row>
    <row r="593" spans="1:21" ht="63.75" x14ac:dyDescent="0.25">
      <c r="A593" s="33">
        <v>54010020003</v>
      </c>
      <c r="B593" s="34" t="s">
        <v>1243</v>
      </c>
      <c r="C593" s="91">
        <v>45</v>
      </c>
      <c r="D593" s="33">
        <v>17</v>
      </c>
      <c r="E593" s="35">
        <v>17</v>
      </c>
      <c r="F593" s="36" t="s">
        <v>1273</v>
      </c>
      <c r="G593" s="36" t="s">
        <v>1274</v>
      </c>
      <c r="H593" s="37" t="s">
        <v>62</v>
      </c>
      <c r="I593" s="38" t="s">
        <v>63</v>
      </c>
      <c r="J593" s="39">
        <v>0</v>
      </c>
      <c r="K593" s="39">
        <v>0</v>
      </c>
      <c r="L593" s="39">
        <v>0</v>
      </c>
      <c r="M593" s="40">
        <v>0</v>
      </c>
      <c r="N593" s="41">
        <v>0</v>
      </c>
      <c r="O593" s="42" t="s">
        <v>1528</v>
      </c>
      <c r="P593" s="43">
        <v>0</v>
      </c>
      <c r="Q593" s="44">
        <v>0</v>
      </c>
      <c r="R593" s="45" t="s">
        <v>1270</v>
      </c>
      <c r="S593" s="39">
        <v>0</v>
      </c>
      <c r="T593" s="39">
        <v>0</v>
      </c>
      <c r="U593" s="39">
        <v>0</v>
      </c>
    </row>
    <row r="594" spans="1:21" ht="76.5" x14ac:dyDescent="0.25">
      <c r="A594" s="33">
        <v>54010020004</v>
      </c>
      <c r="B594" s="34" t="s">
        <v>1243</v>
      </c>
      <c r="C594" s="91">
        <v>45</v>
      </c>
      <c r="D594" s="33">
        <v>13</v>
      </c>
      <c r="E594" s="35">
        <v>17</v>
      </c>
      <c r="F594" s="36" t="s">
        <v>1275</v>
      </c>
      <c r="G594" s="36" t="s">
        <v>1276</v>
      </c>
      <c r="H594" s="38" t="s">
        <v>62</v>
      </c>
      <c r="I594" s="38" t="s">
        <v>63</v>
      </c>
      <c r="J594" s="39">
        <v>0</v>
      </c>
      <c r="K594" s="39">
        <v>0</v>
      </c>
      <c r="L594" s="39">
        <v>0</v>
      </c>
      <c r="M594" s="40">
        <v>0</v>
      </c>
      <c r="N594" s="41">
        <v>0</v>
      </c>
      <c r="O594" s="42" t="s">
        <v>1528</v>
      </c>
      <c r="P594" s="43">
        <v>0</v>
      </c>
      <c r="Q594" s="44">
        <v>0</v>
      </c>
      <c r="R594" s="45" t="s">
        <v>108</v>
      </c>
      <c r="S594" s="39">
        <v>0</v>
      </c>
      <c r="T594" s="39">
        <v>0</v>
      </c>
      <c r="U594" s="39">
        <v>0</v>
      </c>
    </row>
    <row r="595" spans="1:21" ht="63.75" x14ac:dyDescent="0.25">
      <c r="A595" s="33">
        <v>54020010001</v>
      </c>
      <c r="B595" s="34" t="s">
        <v>1243</v>
      </c>
      <c r="C595" s="91">
        <v>45</v>
      </c>
      <c r="D595" s="33">
        <v>17</v>
      </c>
      <c r="E595" s="35">
        <v>17</v>
      </c>
      <c r="F595" s="36" t="s">
        <v>1277</v>
      </c>
      <c r="G595" s="36" t="s">
        <v>1278</v>
      </c>
      <c r="H595" s="37" t="s">
        <v>82</v>
      </c>
      <c r="I595" s="38" t="s">
        <v>63</v>
      </c>
      <c r="J595" s="39">
        <v>0</v>
      </c>
      <c r="K595" s="39">
        <v>1</v>
      </c>
      <c r="L595" s="39">
        <v>1</v>
      </c>
      <c r="M595" s="40">
        <v>1</v>
      </c>
      <c r="N595" s="41">
        <v>1</v>
      </c>
      <c r="O595" s="42">
        <v>1</v>
      </c>
      <c r="P595" s="43">
        <v>3.7319279653791446E-4</v>
      </c>
      <c r="Q595" s="44">
        <v>3.7319279653791446E-4</v>
      </c>
      <c r="R595" s="45" t="s">
        <v>1270</v>
      </c>
      <c r="S595" s="39">
        <v>639049680</v>
      </c>
      <c r="T595" s="39">
        <v>0</v>
      </c>
      <c r="U595" s="39">
        <v>0</v>
      </c>
    </row>
    <row r="596" spans="1:21" ht="51" x14ac:dyDescent="0.25">
      <c r="A596" s="33">
        <v>54020010002</v>
      </c>
      <c r="B596" s="34" t="s">
        <v>1243</v>
      </c>
      <c r="C596" s="91">
        <v>45</v>
      </c>
      <c r="D596" s="33">
        <v>17</v>
      </c>
      <c r="E596" s="34">
        <v>17</v>
      </c>
      <c r="F596" s="36" t="s">
        <v>1279</v>
      </c>
      <c r="G596" s="36" t="s">
        <v>1280</v>
      </c>
      <c r="H596" s="37" t="s">
        <v>62</v>
      </c>
      <c r="I596" s="38" t="s">
        <v>63</v>
      </c>
      <c r="J596" s="46">
        <v>0</v>
      </c>
      <c r="K596" s="46">
        <v>0</v>
      </c>
      <c r="L596" s="40">
        <v>0</v>
      </c>
      <c r="M596" s="40">
        <v>0</v>
      </c>
      <c r="N596" s="41">
        <v>0</v>
      </c>
      <c r="O596" s="42" t="s">
        <v>1528</v>
      </c>
      <c r="P596" s="43">
        <v>0</v>
      </c>
      <c r="Q596" s="44">
        <v>0</v>
      </c>
      <c r="R596" s="45" t="s">
        <v>1270</v>
      </c>
      <c r="S596" s="39">
        <v>0</v>
      </c>
      <c r="T596" s="39">
        <v>0</v>
      </c>
      <c r="U596" s="39">
        <v>0</v>
      </c>
    </row>
    <row r="597" spans="1:21" ht="63.75" x14ac:dyDescent="0.25">
      <c r="A597" s="33">
        <v>54020010003</v>
      </c>
      <c r="B597" s="34" t="s">
        <v>1243</v>
      </c>
      <c r="C597" s="91">
        <v>45</v>
      </c>
      <c r="D597" s="33">
        <v>17</v>
      </c>
      <c r="E597" s="35">
        <v>17</v>
      </c>
      <c r="F597" s="36" t="s">
        <v>1281</v>
      </c>
      <c r="G597" s="36" t="s">
        <v>1282</v>
      </c>
      <c r="H597" s="37" t="s">
        <v>62</v>
      </c>
      <c r="I597" s="38" t="s">
        <v>63</v>
      </c>
      <c r="J597" s="46">
        <v>0</v>
      </c>
      <c r="K597" s="46">
        <v>0</v>
      </c>
      <c r="L597" s="40">
        <v>0</v>
      </c>
      <c r="M597" s="40">
        <v>0</v>
      </c>
      <c r="N597" s="41">
        <v>0</v>
      </c>
      <c r="O597" s="42" t="s">
        <v>1528</v>
      </c>
      <c r="P597" s="43">
        <v>0</v>
      </c>
      <c r="Q597" s="44">
        <v>0</v>
      </c>
      <c r="R597" s="45" t="s">
        <v>1270</v>
      </c>
      <c r="S597" s="39">
        <v>0</v>
      </c>
      <c r="T597" s="39">
        <v>0</v>
      </c>
      <c r="U597" s="39">
        <v>0</v>
      </c>
    </row>
    <row r="598" spans="1:21" ht="63.75" x14ac:dyDescent="0.25">
      <c r="A598" s="33">
        <v>54020010004</v>
      </c>
      <c r="B598" s="34" t="s">
        <v>1243</v>
      </c>
      <c r="C598" s="91">
        <v>45</v>
      </c>
      <c r="D598" s="33">
        <v>17</v>
      </c>
      <c r="E598" s="35">
        <v>17</v>
      </c>
      <c r="F598" s="36" t="s">
        <v>1283</v>
      </c>
      <c r="G598" s="36" t="s">
        <v>1284</v>
      </c>
      <c r="H598" s="37" t="s">
        <v>82</v>
      </c>
      <c r="I598" s="38" t="s">
        <v>63</v>
      </c>
      <c r="J598" s="39">
        <v>4</v>
      </c>
      <c r="K598" s="39">
        <v>4</v>
      </c>
      <c r="L598" s="39">
        <v>4</v>
      </c>
      <c r="M598" s="40">
        <v>4</v>
      </c>
      <c r="N598" s="41">
        <v>1</v>
      </c>
      <c r="O598" s="42">
        <v>1</v>
      </c>
      <c r="P598" s="43">
        <v>4.4939446703518498E-4</v>
      </c>
      <c r="Q598" s="44">
        <v>4.4939446703518498E-4</v>
      </c>
      <c r="R598" s="45" t="s">
        <v>98</v>
      </c>
      <c r="S598" s="39">
        <v>704280494</v>
      </c>
      <c r="T598" s="39">
        <v>0</v>
      </c>
      <c r="U598" s="39">
        <v>0</v>
      </c>
    </row>
    <row r="599" spans="1:21" ht="63.75" x14ac:dyDescent="0.25">
      <c r="A599" s="33">
        <v>54020010005</v>
      </c>
      <c r="B599" s="34" t="s">
        <v>1243</v>
      </c>
      <c r="C599" s="92">
        <v>45</v>
      </c>
      <c r="D599" s="33">
        <v>4</v>
      </c>
      <c r="E599" s="35">
        <v>17</v>
      </c>
      <c r="F599" s="36" t="s">
        <v>1285</v>
      </c>
      <c r="G599" s="36" t="s">
        <v>1286</v>
      </c>
      <c r="H599" s="37" t="s">
        <v>82</v>
      </c>
      <c r="I599" s="38" t="s">
        <v>75</v>
      </c>
      <c r="J599" s="46">
        <v>100</v>
      </c>
      <c r="K599" s="46">
        <v>100</v>
      </c>
      <c r="L599" s="39">
        <v>100</v>
      </c>
      <c r="M599" s="40">
        <v>100</v>
      </c>
      <c r="N599" s="41">
        <v>1</v>
      </c>
      <c r="O599" s="42">
        <v>1</v>
      </c>
      <c r="P599" s="43">
        <v>5.9769464115679602E-4</v>
      </c>
      <c r="Q599" s="44">
        <v>5.9769464115679602E-4</v>
      </c>
      <c r="R599" s="45" t="s">
        <v>208</v>
      </c>
      <c r="S599" s="39">
        <v>5174118000</v>
      </c>
      <c r="T599" s="39">
        <v>0</v>
      </c>
      <c r="U599" s="39">
        <v>0</v>
      </c>
    </row>
    <row r="600" spans="1:21" ht="63.75" x14ac:dyDescent="0.25">
      <c r="A600" s="33">
        <v>54020010006</v>
      </c>
      <c r="B600" s="34" t="s">
        <v>1243</v>
      </c>
      <c r="C600" s="91">
        <v>33</v>
      </c>
      <c r="D600" s="33">
        <v>5</v>
      </c>
      <c r="E600" s="35">
        <v>17</v>
      </c>
      <c r="F600" s="36" t="s">
        <v>1287</v>
      </c>
      <c r="G600" s="36" t="s">
        <v>1288</v>
      </c>
      <c r="H600" s="37" t="s">
        <v>907</v>
      </c>
      <c r="I600" s="38" t="s">
        <v>63</v>
      </c>
      <c r="J600" s="46">
        <v>0</v>
      </c>
      <c r="K600" s="46">
        <v>1</v>
      </c>
      <c r="L600" s="39">
        <v>1</v>
      </c>
      <c r="M600" s="40">
        <v>1</v>
      </c>
      <c r="N600" s="41">
        <v>1</v>
      </c>
      <c r="O600" s="42">
        <v>1</v>
      </c>
      <c r="P600" s="43">
        <v>8.9136415591935388E-4</v>
      </c>
      <c r="Q600" s="44">
        <v>8.9136415591935388E-4</v>
      </c>
      <c r="R600" s="45" t="s">
        <v>67</v>
      </c>
      <c r="S600" s="39">
        <v>5266567167</v>
      </c>
      <c r="T600" s="39">
        <v>0</v>
      </c>
      <c r="U600" s="39">
        <v>0</v>
      </c>
    </row>
    <row r="601" spans="1:21" ht="102" x14ac:dyDescent="0.25">
      <c r="A601" s="33">
        <v>54020010007</v>
      </c>
      <c r="B601" s="34" t="s">
        <v>1243</v>
      </c>
      <c r="C601" s="91">
        <v>45</v>
      </c>
      <c r="D601" s="33">
        <v>18</v>
      </c>
      <c r="E601" s="35">
        <v>16</v>
      </c>
      <c r="F601" s="36" t="s">
        <v>1289</v>
      </c>
      <c r="G601" s="36" t="s">
        <v>1290</v>
      </c>
      <c r="H601" s="37" t="s">
        <v>62</v>
      </c>
      <c r="I601" s="38" t="s">
        <v>75</v>
      </c>
      <c r="J601" s="46">
        <v>33.299999999999997</v>
      </c>
      <c r="K601" s="46">
        <v>44</v>
      </c>
      <c r="L601" s="40">
        <v>56</v>
      </c>
      <c r="M601" s="40">
        <v>56.000000000000007</v>
      </c>
      <c r="N601" s="41">
        <v>1.0000000000000007</v>
      </c>
      <c r="O601" s="42">
        <v>1.0000000000000007</v>
      </c>
      <c r="P601" s="43">
        <v>7.7667087237602616E-4</v>
      </c>
      <c r="Q601" s="44">
        <v>7.766708723760267E-4</v>
      </c>
      <c r="R601" s="45" t="s">
        <v>323</v>
      </c>
      <c r="S601" s="39">
        <v>7115773098</v>
      </c>
      <c r="T601" s="39">
        <v>0</v>
      </c>
      <c r="U601" s="39">
        <v>0</v>
      </c>
    </row>
    <row r="602" spans="1:21" ht="102" x14ac:dyDescent="0.25">
      <c r="A602" s="33">
        <v>54020010008</v>
      </c>
      <c r="B602" s="34" t="s">
        <v>1243</v>
      </c>
      <c r="C602" s="91">
        <v>32</v>
      </c>
      <c r="D602" s="33">
        <v>17</v>
      </c>
      <c r="E602" s="35">
        <v>17</v>
      </c>
      <c r="F602" s="36" t="s">
        <v>1291</v>
      </c>
      <c r="G602" s="36" t="s">
        <v>1292</v>
      </c>
      <c r="H602" s="37" t="s">
        <v>62</v>
      </c>
      <c r="I602" s="38" t="s">
        <v>75</v>
      </c>
      <c r="J602" s="39">
        <v>10</v>
      </c>
      <c r="K602" s="39">
        <v>15</v>
      </c>
      <c r="L602" s="39">
        <v>30</v>
      </c>
      <c r="M602" s="40">
        <v>50</v>
      </c>
      <c r="N602" s="41">
        <v>2.3333333333333335</v>
      </c>
      <c r="O602" s="42">
        <v>1</v>
      </c>
      <c r="P602" s="43">
        <v>6.0297014142199161E-4</v>
      </c>
      <c r="Q602" s="44">
        <v>6.0297014142199161E-4</v>
      </c>
      <c r="R602" s="45" t="s">
        <v>161</v>
      </c>
      <c r="S602" s="39">
        <v>4028881500</v>
      </c>
      <c r="T602" s="39">
        <v>0</v>
      </c>
      <c r="U602" s="39">
        <v>0</v>
      </c>
    </row>
    <row r="603" spans="1:21" ht="63.75" x14ac:dyDescent="0.25">
      <c r="A603" s="33">
        <v>54020010009</v>
      </c>
      <c r="B603" s="34" t="s">
        <v>1243</v>
      </c>
      <c r="C603" s="91">
        <v>45</v>
      </c>
      <c r="D603" s="33">
        <v>17</v>
      </c>
      <c r="E603" s="35">
        <v>17</v>
      </c>
      <c r="F603" s="36" t="s">
        <v>1293</v>
      </c>
      <c r="G603" s="36" t="s">
        <v>1294</v>
      </c>
      <c r="H603" s="37" t="s">
        <v>62</v>
      </c>
      <c r="I603" s="38" t="s">
        <v>63</v>
      </c>
      <c r="J603" s="39">
        <v>412</v>
      </c>
      <c r="K603" s="39">
        <v>0</v>
      </c>
      <c r="L603" s="39">
        <v>1262</v>
      </c>
      <c r="M603" s="40">
        <v>893</v>
      </c>
      <c r="N603" s="41">
        <v>0.70760697305863707</v>
      </c>
      <c r="O603" s="42">
        <v>0.70760697305863707</v>
      </c>
      <c r="P603" s="43">
        <v>2.4384534559126559E-4</v>
      </c>
      <c r="Q603" s="44">
        <v>1.7254666688827272E-4</v>
      </c>
      <c r="R603" s="45" t="s">
        <v>98</v>
      </c>
      <c r="S603" s="39">
        <v>344135300</v>
      </c>
      <c r="T603" s="39">
        <v>0</v>
      </c>
      <c r="U603" s="39">
        <v>0</v>
      </c>
    </row>
    <row r="604" spans="1:21" ht="76.5" x14ac:dyDescent="0.25">
      <c r="A604" s="33">
        <v>54020010010</v>
      </c>
      <c r="B604" s="34" t="s">
        <v>1243</v>
      </c>
      <c r="C604" s="91">
        <v>45</v>
      </c>
      <c r="D604" s="33">
        <v>17</v>
      </c>
      <c r="E604" s="35">
        <v>17</v>
      </c>
      <c r="F604" s="36" t="s">
        <v>1295</v>
      </c>
      <c r="G604" s="36" t="s">
        <v>1296</v>
      </c>
      <c r="H604" s="37" t="s">
        <v>62</v>
      </c>
      <c r="I604" s="38" t="s">
        <v>63</v>
      </c>
      <c r="J604" s="39">
        <v>2041</v>
      </c>
      <c r="K604" s="39">
        <v>2441</v>
      </c>
      <c r="L604" s="39">
        <v>2841</v>
      </c>
      <c r="M604" s="39">
        <v>2841</v>
      </c>
      <c r="N604" s="41">
        <v>1</v>
      </c>
      <c r="O604" s="42">
        <v>1</v>
      </c>
      <c r="P604" s="43">
        <v>2.508793459448598E-4</v>
      </c>
      <c r="Q604" s="44">
        <v>2.508793459448598E-4</v>
      </c>
      <c r="R604" s="45" t="s">
        <v>1297</v>
      </c>
      <c r="S604" s="39">
        <v>138854769</v>
      </c>
      <c r="T604" s="39">
        <v>0</v>
      </c>
      <c r="U604" s="39">
        <v>0</v>
      </c>
    </row>
    <row r="605" spans="1:21" ht="63.75" x14ac:dyDescent="0.25">
      <c r="A605" s="33">
        <v>54020010011</v>
      </c>
      <c r="B605" s="34" t="s">
        <v>1243</v>
      </c>
      <c r="C605" s="91">
        <v>45</v>
      </c>
      <c r="D605" s="33">
        <v>17</v>
      </c>
      <c r="E605" s="35">
        <v>17</v>
      </c>
      <c r="F605" s="36" t="s">
        <v>1298</v>
      </c>
      <c r="G605" s="36" t="s">
        <v>1299</v>
      </c>
      <c r="H605" s="37" t="s">
        <v>62</v>
      </c>
      <c r="I605" s="38" t="s">
        <v>63</v>
      </c>
      <c r="J605" s="54">
        <v>0</v>
      </c>
      <c r="K605" s="54">
        <v>0.25</v>
      </c>
      <c r="L605" s="48">
        <v>0.5</v>
      </c>
      <c r="M605" s="48">
        <v>0.5</v>
      </c>
      <c r="N605" s="41">
        <v>1</v>
      </c>
      <c r="O605" s="42">
        <v>1</v>
      </c>
      <c r="P605" s="43">
        <v>2.7354445819533001E-4</v>
      </c>
      <c r="Q605" s="44">
        <v>2.7354445819533001E-4</v>
      </c>
      <c r="R605" s="45" t="s">
        <v>98</v>
      </c>
      <c r="S605" s="39">
        <v>45815000</v>
      </c>
      <c r="T605" s="39">
        <v>0</v>
      </c>
      <c r="U605" s="39">
        <v>0</v>
      </c>
    </row>
    <row r="606" spans="1:21" ht="89.25" x14ac:dyDescent="0.25">
      <c r="A606" s="33">
        <v>54020010012</v>
      </c>
      <c r="B606" s="34" t="s">
        <v>1243</v>
      </c>
      <c r="C606" s="91">
        <v>45</v>
      </c>
      <c r="D606" s="33">
        <v>17</v>
      </c>
      <c r="E606" s="35">
        <v>17</v>
      </c>
      <c r="F606" s="36" t="s">
        <v>1300</v>
      </c>
      <c r="G606" s="36" t="s">
        <v>1301</v>
      </c>
      <c r="H606" s="37" t="s">
        <v>62</v>
      </c>
      <c r="I606" s="38" t="s">
        <v>63</v>
      </c>
      <c r="J606" s="46">
        <v>0</v>
      </c>
      <c r="K606" s="46">
        <v>0.25</v>
      </c>
      <c r="L606" s="48">
        <v>1.5</v>
      </c>
      <c r="M606" s="48">
        <v>1.5</v>
      </c>
      <c r="N606" s="41">
        <v>1</v>
      </c>
      <c r="O606" s="42">
        <v>1</v>
      </c>
      <c r="P606" s="43">
        <v>2.9308334806642499E-4</v>
      </c>
      <c r="Q606" s="44">
        <v>2.9308334806642499E-4</v>
      </c>
      <c r="R606" s="45" t="s">
        <v>98</v>
      </c>
      <c r="S606" s="39">
        <v>108576000</v>
      </c>
      <c r="T606" s="39">
        <v>0</v>
      </c>
      <c r="U606" s="39">
        <v>0</v>
      </c>
    </row>
    <row r="607" spans="1:21" ht="76.5" x14ac:dyDescent="0.25">
      <c r="A607" s="33">
        <v>54020010013</v>
      </c>
      <c r="B607" s="34" t="s">
        <v>1243</v>
      </c>
      <c r="C607" s="91">
        <v>45</v>
      </c>
      <c r="D607" s="33">
        <v>17</v>
      </c>
      <c r="E607" s="35">
        <v>17</v>
      </c>
      <c r="F607" s="36" t="s">
        <v>1302</v>
      </c>
      <c r="G607" s="36" t="s">
        <v>1303</v>
      </c>
      <c r="H607" s="36" t="s">
        <v>62</v>
      </c>
      <c r="I607" s="38" t="s">
        <v>63</v>
      </c>
      <c r="J607" s="39">
        <v>5876</v>
      </c>
      <c r="K607" s="39">
        <v>7036</v>
      </c>
      <c r="L607" s="39">
        <v>8246</v>
      </c>
      <c r="M607" s="40">
        <v>8248</v>
      </c>
      <c r="N607" s="41">
        <v>1.0016528925619834</v>
      </c>
      <c r="O607" s="42">
        <v>1</v>
      </c>
      <c r="P607" s="43">
        <v>2.2313412232790488E-4</v>
      </c>
      <c r="Q607" s="44">
        <v>2.2313412232790488E-4</v>
      </c>
      <c r="R607" s="45" t="s">
        <v>33</v>
      </c>
      <c r="S607" s="39">
        <v>66832500</v>
      </c>
      <c r="T607" s="39">
        <v>0</v>
      </c>
      <c r="U607" s="39">
        <v>0</v>
      </c>
    </row>
    <row r="608" spans="1:21" ht="76.5" x14ac:dyDescent="0.25">
      <c r="A608" s="33">
        <v>54020010014</v>
      </c>
      <c r="B608" s="34" t="s">
        <v>1243</v>
      </c>
      <c r="C608" s="91">
        <v>45</v>
      </c>
      <c r="D608" s="33">
        <v>14</v>
      </c>
      <c r="E608" s="35">
        <v>5</v>
      </c>
      <c r="F608" s="36" t="s">
        <v>1304</v>
      </c>
      <c r="G608" s="36" t="s">
        <v>1305</v>
      </c>
      <c r="H608" s="37" t="s">
        <v>62</v>
      </c>
      <c r="I608" s="38" t="s">
        <v>63</v>
      </c>
      <c r="J608" s="39">
        <v>400</v>
      </c>
      <c r="K608" s="39">
        <v>200</v>
      </c>
      <c r="L608" s="39">
        <v>750</v>
      </c>
      <c r="M608" s="39">
        <v>810</v>
      </c>
      <c r="N608" s="41">
        <v>1.1090909090909091</v>
      </c>
      <c r="O608" s="42">
        <v>1</v>
      </c>
      <c r="P608" s="43">
        <v>4.3161407725248851E-4</v>
      </c>
      <c r="Q608" s="44">
        <v>4.3161407725248851E-4</v>
      </c>
      <c r="R608" s="45" t="s">
        <v>265</v>
      </c>
      <c r="S608" s="39">
        <v>459562174</v>
      </c>
      <c r="T608" s="39">
        <v>0</v>
      </c>
      <c r="U608" s="39">
        <v>0</v>
      </c>
    </row>
    <row r="609" spans="1:21" ht="89.25" x14ac:dyDescent="0.25">
      <c r="A609" s="33">
        <v>54020010015</v>
      </c>
      <c r="B609" s="34" t="s">
        <v>1243</v>
      </c>
      <c r="C609" s="91">
        <v>45</v>
      </c>
      <c r="D609" s="33">
        <v>17</v>
      </c>
      <c r="E609" s="35">
        <v>17</v>
      </c>
      <c r="F609" s="36" t="s">
        <v>1306</v>
      </c>
      <c r="G609" s="36" t="s">
        <v>1307</v>
      </c>
      <c r="H609" s="37" t="s">
        <v>62</v>
      </c>
      <c r="I609" s="38" t="s">
        <v>63</v>
      </c>
      <c r="J609" s="39">
        <v>0</v>
      </c>
      <c r="K609" s="39">
        <v>0</v>
      </c>
      <c r="L609" s="39">
        <v>0</v>
      </c>
      <c r="M609" s="40">
        <v>0</v>
      </c>
      <c r="N609" s="41">
        <v>0</v>
      </c>
      <c r="O609" s="42" t="s">
        <v>1528</v>
      </c>
      <c r="P609" s="43">
        <v>0</v>
      </c>
      <c r="Q609" s="44">
        <v>0</v>
      </c>
      <c r="R609" s="45" t="s">
        <v>98</v>
      </c>
      <c r="S609" s="39">
        <v>0</v>
      </c>
      <c r="T609" s="39">
        <v>0</v>
      </c>
      <c r="U609" s="39">
        <v>0</v>
      </c>
    </row>
    <row r="610" spans="1:21" ht="76.5" x14ac:dyDescent="0.25">
      <c r="A610" s="33">
        <v>54020010016</v>
      </c>
      <c r="B610" s="34" t="s">
        <v>1243</v>
      </c>
      <c r="C610" s="91">
        <v>45</v>
      </c>
      <c r="D610" s="33">
        <v>17</v>
      </c>
      <c r="E610" s="35">
        <v>17</v>
      </c>
      <c r="F610" s="36" t="s">
        <v>1308</v>
      </c>
      <c r="G610" s="36" t="s">
        <v>1309</v>
      </c>
      <c r="H610" s="37" t="s">
        <v>62</v>
      </c>
      <c r="I610" s="38" t="s">
        <v>63</v>
      </c>
      <c r="J610" s="39">
        <v>1641</v>
      </c>
      <c r="K610" s="39">
        <v>0</v>
      </c>
      <c r="L610" s="39">
        <v>0</v>
      </c>
      <c r="M610" s="40">
        <v>0</v>
      </c>
      <c r="N610" s="41">
        <v>0</v>
      </c>
      <c r="O610" s="42" t="s">
        <v>1528</v>
      </c>
      <c r="P610" s="43">
        <v>0</v>
      </c>
      <c r="Q610" s="44">
        <v>0</v>
      </c>
      <c r="R610" s="45" t="s">
        <v>310</v>
      </c>
      <c r="S610" s="39">
        <v>0</v>
      </c>
      <c r="T610" s="39">
        <v>0</v>
      </c>
      <c r="U610" s="39">
        <v>0</v>
      </c>
    </row>
    <row r="611" spans="1:21" ht="89.25" x14ac:dyDescent="0.25">
      <c r="A611" s="33">
        <v>54020010017</v>
      </c>
      <c r="B611" s="34" t="s">
        <v>1243</v>
      </c>
      <c r="C611" s="91">
        <v>45</v>
      </c>
      <c r="D611" s="33">
        <v>17</v>
      </c>
      <c r="E611" s="35">
        <v>17</v>
      </c>
      <c r="F611" s="36" t="s">
        <v>1310</v>
      </c>
      <c r="G611" s="36" t="s">
        <v>1311</v>
      </c>
      <c r="H611" s="37" t="s">
        <v>62</v>
      </c>
      <c r="I611" s="38" t="s">
        <v>75</v>
      </c>
      <c r="J611" s="40">
        <v>2.56</v>
      </c>
      <c r="K611" s="40">
        <v>5.1241025641025644</v>
      </c>
      <c r="L611" s="40">
        <v>15.4</v>
      </c>
      <c r="M611" s="40">
        <v>15.38051282051282</v>
      </c>
      <c r="N611" s="41">
        <v>0.99810360315400726</v>
      </c>
      <c r="O611" s="42">
        <v>0.99810360315400726</v>
      </c>
      <c r="P611" s="43">
        <v>5.3810102704995627E-4</v>
      </c>
      <c r="Q611" s="44">
        <v>5.3708057395943326E-4</v>
      </c>
      <c r="R611" s="45" t="s">
        <v>98</v>
      </c>
      <c r="S611" s="39">
        <v>319581458</v>
      </c>
      <c r="T611" s="39">
        <v>0</v>
      </c>
      <c r="U611" s="39">
        <v>0</v>
      </c>
    </row>
    <row r="612" spans="1:21" ht="102" x14ac:dyDescent="0.25">
      <c r="A612" s="33">
        <v>54020010018</v>
      </c>
      <c r="B612" s="34" t="s">
        <v>1243</v>
      </c>
      <c r="C612" s="91">
        <v>39</v>
      </c>
      <c r="D612" s="33">
        <v>17</v>
      </c>
      <c r="E612" s="35">
        <v>17</v>
      </c>
      <c r="F612" s="36" t="s">
        <v>1312</v>
      </c>
      <c r="G612" s="36" t="s">
        <v>1313</v>
      </c>
      <c r="H612" s="37" t="s">
        <v>62</v>
      </c>
      <c r="I612" s="38" t="s">
        <v>75</v>
      </c>
      <c r="J612" s="39">
        <v>0</v>
      </c>
      <c r="K612" s="39">
        <v>0</v>
      </c>
      <c r="L612" s="39">
        <v>30</v>
      </c>
      <c r="M612" s="40">
        <v>29.629629629629626</v>
      </c>
      <c r="N612" s="41">
        <v>0.98765432098765416</v>
      </c>
      <c r="O612" s="42">
        <v>0.98765432098765416</v>
      </c>
      <c r="P612" s="43">
        <v>2.6045340198169631E-4</v>
      </c>
      <c r="Q612" s="44">
        <v>2.5723792788315681E-4</v>
      </c>
      <c r="R612" s="45" t="s">
        <v>64</v>
      </c>
      <c r="S612" s="39">
        <v>49312000</v>
      </c>
      <c r="T612" s="39">
        <v>0</v>
      </c>
      <c r="U612" s="39">
        <v>0</v>
      </c>
    </row>
    <row r="613" spans="1:21" ht="102" x14ac:dyDescent="0.25">
      <c r="A613" s="33">
        <v>54020010019</v>
      </c>
      <c r="B613" s="34" t="s">
        <v>1243</v>
      </c>
      <c r="C613" s="92">
        <v>23</v>
      </c>
      <c r="D613" s="55">
        <v>17</v>
      </c>
      <c r="E613" s="34">
        <v>17</v>
      </c>
      <c r="F613" s="36" t="s">
        <v>1314</v>
      </c>
      <c r="G613" s="36" t="s">
        <v>1315</v>
      </c>
      <c r="H613" s="37" t="s">
        <v>62</v>
      </c>
      <c r="I613" s="38" t="s">
        <v>75</v>
      </c>
      <c r="J613" s="39">
        <v>0</v>
      </c>
      <c r="K613" s="39">
        <v>1.8518518518518516</v>
      </c>
      <c r="L613" s="39">
        <v>15</v>
      </c>
      <c r="M613" s="40">
        <v>9.2592592592592595</v>
      </c>
      <c r="N613" s="41">
        <v>0.56338028169014087</v>
      </c>
      <c r="O613" s="42">
        <v>0.56338028169014087</v>
      </c>
      <c r="P613" s="43">
        <v>3.2590868304986458E-4</v>
      </c>
      <c r="Q613" s="44">
        <v>1.8361052566189553E-4</v>
      </c>
      <c r="R613" s="45" t="s">
        <v>64</v>
      </c>
      <c r="S613" s="39">
        <v>83564000</v>
      </c>
      <c r="T613" s="39">
        <v>0</v>
      </c>
      <c r="U613" s="39">
        <v>0</v>
      </c>
    </row>
    <row r="614" spans="1:21" ht="38.25" customHeight="1" x14ac:dyDescent="0.25">
      <c r="A614" s="33">
        <v>54020010020</v>
      </c>
      <c r="B614" s="34" t="s">
        <v>1243</v>
      </c>
      <c r="C614" s="91">
        <v>45</v>
      </c>
      <c r="D614" s="33">
        <v>17</v>
      </c>
      <c r="E614" s="35">
        <v>17</v>
      </c>
      <c r="F614" s="36" t="s">
        <v>1316</v>
      </c>
      <c r="G614" s="36" t="s">
        <v>1317</v>
      </c>
      <c r="H614" s="37" t="s">
        <v>62</v>
      </c>
      <c r="I614" s="38" t="s">
        <v>63</v>
      </c>
      <c r="J614" s="39">
        <v>0</v>
      </c>
      <c r="K614" s="39">
        <v>0.17</v>
      </c>
      <c r="L614" s="48">
        <v>1.17</v>
      </c>
      <c r="M614" s="48">
        <v>1.19</v>
      </c>
      <c r="N614" s="41">
        <v>1.0200000000000002</v>
      </c>
      <c r="O614" s="42">
        <v>1</v>
      </c>
      <c r="P614" s="43">
        <v>4.366941886189732E-4</v>
      </c>
      <c r="Q614" s="44">
        <v>4.366941886189732E-4</v>
      </c>
      <c r="R614" s="45" t="s">
        <v>98</v>
      </c>
      <c r="S614" s="39">
        <v>42090526</v>
      </c>
      <c r="T614" s="39">
        <v>0</v>
      </c>
      <c r="U614" s="39">
        <v>0</v>
      </c>
    </row>
    <row r="615" spans="1:21" ht="63.75" x14ac:dyDescent="0.25">
      <c r="A615" s="33">
        <v>54020010021</v>
      </c>
      <c r="B615" s="34" t="s">
        <v>1243</v>
      </c>
      <c r="C615" s="91">
        <v>45</v>
      </c>
      <c r="D615" s="33">
        <v>17</v>
      </c>
      <c r="E615" s="35">
        <v>12</v>
      </c>
      <c r="F615" s="36" t="s">
        <v>1318</v>
      </c>
      <c r="G615" s="36" t="s">
        <v>1319</v>
      </c>
      <c r="H615" s="37" t="s">
        <v>62</v>
      </c>
      <c r="I615" s="38" t="s">
        <v>63</v>
      </c>
      <c r="J615" s="39">
        <v>0</v>
      </c>
      <c r="K615" s="39">
        <v>0.15</v>
      </c>
      <c r="L615" s="48">
        <v>0.4</v>
      </c>
      <c r="M615" s="48">
        <v>0.4</v>
      </c>
      <c r="N615" s="41">
        <v>1</v>
      </c>
      <c r="O615" s="42">
        <v>1</v>
      </c>
      <c r="P615" s="43">
        <v>7.6123514937786118E-4</v>
      </c>
      <c r="Q615" s="44">
        <v>7.6123514937786118E-4</v>
      </c>
      <c r="R615" s="45" t="s">
        <v>95</v>
      </c>
      <c r="S615" s="39">
        <v>843179442</v>
      </c>
      <c r="T615" s="39">
        <v>0</v>
      </c>
      <c r="U615" s="39">
        <v>0</v>
      </c>
    </row>
    <row r="616" spans="1:21" ht="102" x14ac:dyDescent="0.25">
      <c r="A616" s="33">
        <v>54020010022</v>
      </c>
      <c r="B616" s="34" t="s">
        <v>1243</v>
      </c>
      <c r="C616" s="92">
        <v>23</v>
      </c>
      <c r="D616" s="33">
        <v>17</v>
      </c>
      <c r="E616" s="35">
        <v>17</v>
      </c>
      <c r="F616" s="36" t="s">
        <v>1320</v>
      </c>
      <c r="G616" s="36" t="s">
        <v>1321</v>
      </c>
      <c r="H616" s="37" t="s">
        <v>62</v>
      </c>
      <c r="I616" s="38" t="s">
        <v>75</v>
      </c>
      <c r="J616" s="39">
        <v>0</v>
      </c>
      <c r="K616" s="39">
        <v>24.6</v>
      </c>
      <c r="L616" s="40">
        <v>100</v>
      </c>
      <c r="M616" s="40">
        <v>98</v>
      </c>
      <c r="N616" s="41">
        <v>0.97347480106100792</v>
      </c>
      <c r="O616" s="42">
        <v>0.97347480106100792</v>
      </c>
      <c r="P616" s="43">
        <v>7.0945709121945943E-4</v>
      </c>
      <c r="Q616" s="44">
        <v>6.9063860073618458E-4</v>
      </c>
      <c r="R616" s="45" t="s">
        <v>64</v>
      </c>
      <c r="S616" s="39">
        <v>1637070000</v>
      </c>
      <c r="T616" s="39">
        <v>0</v>
      </c>
      <c r="U616" s="39">
        <v>0</v>
      </c>
    </row>
    <row r="617" spans="1:21" ht="76.5" x14ac:dyDescent="0.25">
      <c r="A617" s="33">
        <v>54020010023</v>
      </c>
      <c r="B617" s="34" t="s">
        <v>1243</v>
      </c>
      <c r="C617" s="91">
        <v>45</v>
      </c>
      <c r="D617" s="33">
        <v>17</v>
      </c>
      <c r="E617" s="35">
        <v>17</v>
      </c>
      <c r="F617" s="36" t="s">
        <v>1322</v>
      </c>
      <c r="G617" s="36" t="s">
        <v>1323</v>
      </c>
      <c r="H617" s="37" t="s">
        <v>62</v>
      </c>
      <c r="I617" s="38" t="s">
        <v>75</v>
      </c>
      <c r="J617" s="57">
        <v>2.7</v>
      </c>
      <c r="K617" s="57">
        <v>2.75</v>
      </c>
      <c r="L617" s="48">
        <v>4.3</v>
      </c>
      <c r="M617" s="48">
        <v>4.17</v>
      </c>
      <c r="N617" s="41">
        <v>0.91612903225806452</v>
      </c>
      <c r="O617" s="42">
        <v>0.91612903225806452</v>
      </c>
      <c r="P617" s="43">
        <v>2.5400556832423497E-4</v>
      </c>
      <c r="Q617" s="44">
        <v>2.3270187549704108E-4</v>
      </c>
      <c r="R617" s="45" t="s">
        <v>98</v>
      </c>
      <c r="S617" s="39">
        <v>103051000</v>
      </c>
      <c r="T617" s="39">
        <v>0</v>
      </c>
      <c r="U617" s="39">
        <v>0</v>
      </c>
    </row>
    <row r="618" spans="1:21" ht="63.75" x14ac:dyDescent="0.25">
      <c r="A618" s="33">
        <v>54020010024</v>
      </c>
      <c r="B618" s="34" t="s">
        <v>1243</v>
      </c>
      <c r="C618" s="91">
        <v>45</v>
      </c>
      <c r="D618" s="33">
        <v>17</v>
      </c>
      <c r="E618" s="35">
        <v>17</v>
      </c>
      <c r="F618" s="36" t="s">
        <v>1324</v>
      </c>
      <c r="G618" s="36" t="s">
        <v>1325</v>
      </c>
      <c r="H618" s="37" t="s">
        <v>62</v>
      </c>
      <c r="I618" s="38" t="s">
        <v>63</v>
      </c>
      <c r="J618" s="46">
        <v>0</v>
      </c>
      <c r="K618" s="46">
        <v>0</v>
      </c>
      <c r="L618" s="39">
        <v>0.25</v>
      </c>
      <c r="M618" s="40">
        <v>0</v>
      </c>
      <c r="N618" s="41">
        <v>0</v>
      </c>
      <c r="O618" s="42">
        <v>0</v>
      </c>
      <c r="P618" s="43">
        <v>3.0793290436845715E-4</v>
      </c>
      <c r="Q618" s="44">
        <v>0</v>
      </c>
      <c r="R618" s="45" t="s">
        <v>98</v>
      </c>
      <c r="S618" s="39">
        <v>3570000</v>
      </c>
      <c r="T618" s="39">
        <v>0</v>
      </c>
      <c r="U618" s="39">
        <v>0</v>
      </c>
    </row>
    <row r="619" spans="1:21" ht="89.25" x14ac:dyDescent="0.25">
      <c r="A619" s="33">
        <v>54020010025</v>
      </c>
      <c r="B619" s="34" t="s">
        <v>1243</v>
      </c>
      <c r="C619" s="91">
        <v>45</v>
      </c>
      <c r="D619" s="33">
        <v>17</v>
      </c>
      <c r="E619" s="35">
        <v>17</v>
      </c>
      <c r="F619" s="36" t="s">
        <v>1326</v>
      </c>
      <c r="G619" s="36" t="s">
        <v>1327</v>
      </c>
      <c r="H619" s="37" t="s">
        <v>82</v>
      </c>
      <c r="I619" s="38" t="s">
        <v>75</v>
      </c>
      <c r="J619" s="40">
        <v>100</v>
      </c>
      <c r="K619" s="40">
        <v>100</v>
      </c>
      <c r="L619" s="40">
        <v>100</v>
      </c>
      <c r="M619" s="40">
        <v>100</v>
      </c>
      <c r="N619" s="41">
        <v>1</v>
      </c>
      <c r="O619" s="42">
        <v>1</v>
      </c>
      <c r="P619" s="43">
        <v>3.0773751546974624E-4</v>
      </c>
      <c r="Q619" s="44">
        <v>3.0773751546974624E-4</v>
      </c>
      <c r="R619" s="45" t="s">
        <v>98</v>
      </c>
      <c r="S619" s="39">
        <v>285968512</v>
      </c>
      <c r="T619" s="39">
        <v>0</v>
      </c>
      <c r="U619" s="39">
        <v>0</v>
      </c>
    </row>
    <row r="620" spans="1:21" ht="63.75" x14ac:dyDescent="0.25">
      <c r="A620" s="33">
        <v>54020010026</v>
      </c>
      <c r="B620" s="34" t="s">
        <v>1243</v>
      </c>
      <c r="C620" s="91">
        <v>45</v>
      </c>
      <c r="D620" s="33">
        <v>17</v>
      </c>
      <c r="E620" s="35">
        <v>17</v>
      </c>
      <c r="F620" s="36" t="s">
        <v>1328</v>
      </c>
      <c r="G620" s="36" t="s">
        <v>1329</v>
      </c>
      <c r="H620" s="37" t="s">
        <v>62</v>
      </c>
      <c r="I620" s="38" t="s">
        <v>63</v>
      </c>
      <c r="J620" s="39">
        <v>2</v>
      </c>
      <c r="K620" s="39">
        <v>0</v>
      </c>
      <c r="L620" s="39">
        <v>3</v>
      </c>
      <c r="M620" s="40">
        <v>0</v>
      </c>
      <c r="N620" s="41">
        <v>0</v>
      </c>
      <c r="O620" s="42">
        <v>0</v>
      </c>
      <c r="P620" s="43">
        <v>6.8386114548832496E-4</v>
      </c>
      <c r="Q620" s="44">
        <v>0</v>
      </c>
      <c r="R620" s="45" t="s">
        <v>111</v>
      </c>
      <c r="S620" s="39">
        <v>2712551733</v>
      </c>
      <c r="T620" s="39">
        <v>0</v>
      </c>
      <c r="U620" s="39">
        <v>0</v>
      </c>
    </row>
    <row r="621" spans="1:21" ht="76.5" x14ac:dyDescent="0.25">
      <c r="A621" s="33">
        <v>54020010027</v>
      </c>
      <c r="B621" s="34" t="s">
        <v>1243</v>
      </c>
      <c r="C621" s="92">
        <v>45</v>
      </c>
      <c r="D621" s="33">
        <v>17</v>
      </c>
      <c r="E621" s="35">
        <v>17</v>
      </c>
      <c r="F621" s="36" t="s">
        <v>1330</v>
      </c>
      <c r="G621" s="36" t="s">
        <v>1331</v>
      </c>
      <c r="H621" s="37" t="s">
        <v>62</v>
      </c>
      <c r="I621" s="38" t="s">
        <v>63</v>
      </c>
      <c r="J621" s="39">
        <v>1</v>
      </c>
      <c r="K621" s="39">
        <v>2</v>
      </c>
      <c r="L621" s="39">
        <v>3</v>
      </c>
      <c r="M621" s="39">
        <v>3</v>
      </c>
      <c r="N621" s="41">
        <v>1</v>
      </c>
      <c r="O621" s="42">
        <v>1</v>
      </c>
      <c r="P621" s="43">
        <v>3.9859335337033802E-4</v>
      </c>
      <c r="Q621" s="44">
        <v>3.9859335337033802E-4</v>
      </c>
      <c r="R621" s="45" t="s">
        <v>92</v>
      </c>
      <c r="S621" s="39">
        <v>612093900</v>
      </c>
      <c r="T621" s="39">
        <v>0</v>
      </c>
      <c r="U621" s="39">
        <v>0</v>
      </c>
    </row>
    <row r="622" spans="1:21" ht="76.5" x14ac:dyDescent="0.25">
      <c r="A622" s="33">
        <v>54020010028</v>
      </c>
      <c r="B622" s="34" t="s">
        <v>1243</v>
      </c>
      <c r="C622" s="91">
        <v>45</v>
      </c>
      <c r="D622" s="33">
        <v>16</v>
      </c>
      <c r="E622" s="35">
        <v>17</v>
      </c>
      <c r="F622" s="36" t="s">
        <v>1332</v>
      </c>
      <c r="G622" s="36" t="s">
        <v>1333</v>
      </c>
      <c r="H622" s="37" t="s">
        <v>82</v>
      </c>
      <c r="I622" s="38" t="s">
        <v>75</v>
      </c>
      <c r="J622" s="46">
        <v>100</v>
      </c>
      <c r="K622" s="46">
        <v>100</v>
      </c>
      <c r="L622" s="40">
        <v>100</v>
      </c>
      <c r="M622" s="40">
        <v>100</v>
      </c>
      <c r="N622" s="41">
        <v>1</v>
      </c>
      <c r="O622" s="42">
        <v>1</v>
      </c>
      <c r="P622" s="43">
        <v>4.0386885363553361E-4</v>
      </c>
      <c r="Q622" s="44">
        <v>4.0386885363553361E-4</v>
      </c>
      <c r="R622" s="45" t="s">
        <v>582</v>
      </c>
      <c r="S622" s="39">
        <v>1734020000</v>
      </c>
      <c r="T622" s="39">
        <v>0</v>
      </c>
      <c r="U622" s="39">
        <v>0</v>
      </c>
    </row>
    <row r="623" spans="1:21" ht="76.5" x14ac:dyDescent="0.25">
      <c r="A623" s="33">
        <v>54020010029</v>
      </c>
      <c r="B623" s="34" t="s">
        <v>1243</v>
      </c>
      <c r="C623" s="91">
        <v>33</v>
      </c>
      <c r="D623" s="33">
        <v>5</v>
      </c>
      <c r="E623" s="35">
        <v>17</v>
      </c>
      <c r="F623" s="36" t="s">
        <v>1334</v>
      </c>
      <c r="G623" s="36" t="s">
        <v>1335</v>
      </c>
      <c r="H623" s="37" t="s">
        <v>907</v>
      </c>
      <c r="I623" s="38" t="s">
        <v>63</v>
      </c>
      <c r="J623" s="39">
        <v>8</v>
      </c>
      <c r="K623" s="39">
        <v>0</v>
      </c>
      <c r="L623" s="39">
        <v>9</v>
      </c>
      <c r="M623" s="40">
        <v>9</v>
      </c>
      <c r="N623" s="41">
        <v>1</v>
      </c>
      <c r="O623" s="42">
        <v>1</v>
      </c>
      <c r="P623" s="43">
        <v>4.1031668729299501E-4</v>
      </c>
      <c r="Q623" s="44">
        <v>4.1031668729299501E-4</v>
      </c>
      <c r="R623" s="45" t="s">
        <v>67</v>
      </c>
      <c r="S623" s="39">
        <v>48740659</v>
      </c>
      <c r="T623" s="39">
        <v>0</v>
      </c>
      <c r="U623" s="39">
        <v>0</v>
      </c>
    </row>
    <row r="624" spans="1:21" ht="76.5" x14ac:dyDescent="0.25">
      <c r="A624" s="33">
        <v>54020010030</v>
      </c>
      <c r="B624" s="34" t="s">
        <v>1243</v>
      </c>
      <c r="C624" s="91">
        <v>45</v>
      </c>
      <c r="D624" s="33">
        <v>17</v>
      </c>
      <c r="E624" s="35">
        <v>17</v>
      </c>
      <c r="F624" s="36" t="s">
        <v>1336</v>
      </c>
      <c r="G624" s="36" t="s">
        <v>1337</v>
      </c>
      <c r="H624" s="37" t="s">
        <v>82</v>
      </c>
      <c r="I624" s="38" t="s">
        <v>63</v>
      </c>
      <c r="J624" s="39">
        <v>0</v>
      </c>
      <c r="K624" s="39">
        <v>0</v>
      </c>
      <c r="L624" s="39">
        <v>0</v>
      </c>
      <c r="M624" s="40">
        <v>0</v>
      </c>
      <c r="N624" s="41">
        <v>0</v>
      </c>
      <c r="O624" s="42" t="s">
        <v>1528</v>
      </c>
      <c r="P624" s="43">
        <v>0</v>
      </c>
      <c r="Q624" s="44">
        <v>0</v>
      </c>
      <c r="R624" s="45" t="s">
        <v>331</v>
      </c>
      <c r="S624" s="39">
        <v>0</v>
      </c>
      <c r="T624" s="39">
        <v>0</v>
      </c>
      <c r="U624" s="39">
        <v>0</v>
      </c>
    </row>
    <row r="625" spans="1:21" ht="38.25" x14ac:dyDescent="0.25">
      <c r="A625" s="33">
        <v>54020010031</v>
      </c>
      <c r="B625" s="34" t="s">
        <v>1243</v>
      </c>
      <c r="C625" s="91">
        <v>24</v>
      </c>
      <c r="D625" s="33">
        <v>9</v>
      </c>
      <c r="E625" s="35">
        <v>17</v>
      </c>
      <c r="F625" s="36" t="s">
        <v>1338</v>
      </c>
      <c r="G625" s="36" t="s">
        <v>1339</v>
      </c>
      <c r="H625" s="37" t="s">
        <v>62</v>
      </c>
      <c r="I625" s="38" t="s">
        <v>63</v>
      </c>
      <c r="J625" s="39">
        <v>0</v>
      </c>
      <c r="K625" s="39">
        <v>0</v>
      </c>
      <c r="L625" s="39">
        <v>0</v>
      </c>
      <c r="M625" s="40">
        <v>0</v>
      </c>
      <c r="N625" s="41">
        <v>0</v>
      </c>
      <c r="O625" s="42" t="s">
        <v>1528</v>
      </c>
      <c r="P625" s="43">
        <v>0</v>
      </c>
      <c r="Q625" s="44">
        <v>0</v>
      </c>
      <c r="R625" s="45" t="s">
        <v>105</v>
      </c>
      <c r="S625" s="39">
        <v>0</v>
      </c>
      <c r="T625" s="39">
        <v>0</v>
      </c>
      <c r="U625" s="39">
        <v>0</v>
      </c>
    </row>
    <row r="626" spans="1:21" ht="51" x14ac:dyDescent="0.25">
      <c r="A626" s="33">
        <v>54020010032</v>
      </c>
      <c r="B626" s="34" t="s">
        <v>1243</v>
      </c>
      <c r="C626" s="91">
        <v>23</v>
      </c>
      <c r="D626" s="33">
        <v>17</v>
      </c>
      <c r="E626" s="35">
        <v>17</v>
      </c>
      <c r="F626" s="36" t="s">
        <v>1340</v>
      </c>
      <c r="G626" s="36" t="s">
        <v>1341</v>
      </c>
      <c r="H626" s="37" t="s">
        <v>62</v>
      </c>
      <c r="I626" s="38" t="s">
        <v>63</v>
      </c>
      <c r="J626" s="39">
        <v>0</v>
      </c>
      <c r="K626" s="39">
        <v>0</v>
      </c>
      <c r="L626" s="39">
        <v>1</v>
      </c>
      <c r="M626" s="40">
        <v>0</v>
      </c>
      <c r="N626" s="41">
        <v>0</v>
      </c>
      <c r="O626" s="42">
        <v>0</v>
      </c>
      <c r="P626" s="43">
        <v>3.8667463054897002E-4</v>
      </c>
      <c r="Q626" s="44">
        <v>0</v>
      </c>
      <c r="R626" s="45" t="s">
        <v>455</v>
      </c>
      <c r="S626" s="39">
        <v>203843500</v>
      </c>
      <c r="T626" s="39">
        <v>0</v>
      </c>
      <c r="U626" s="39">
        <v>0</v>
      </c>
    </row>
    <row r="627" spans="1:21" ht="63.75" x14ac:dyDescent="0.25">
      <c r="A627" s="33">
        <v>54020010033</v>
      </c>
      <c r="B627" s="34" t="s">
        <v>1243</v>
      </c>
      <c r="C627" s="91">
        <v>45</v>
      </c>
      <c r="D627" s="33">
        <v>17</v>
      </c>
      <c r="E627" s="35">
        <v>17</v>
      </c>
      <c r="F627" s="36" t="s">
        <v>1342</v>
      </c>
      <c r="G627" s="36" t="s">
        <v>1343</v>
      </c>
      <c r="H627" s="37" t="s">
        <v>62</v>
      </c>
      <c r="I627" s="38" t="s">
        <v>63</v>
      </c>
      <c r="J627" s="46">
        <v>0</v>
      </c>
      <c r="K627" s="46">
        <v>1.25</v>
      </c>
      <c r="L627" s="40">
        <v>4.33</v>
      </c>
      <c r="M627" s="40">
        <v>3.88</v>
      </c>
      <c r="N627" s="41">
        <v>0.85389610389610382</v>
      </c>
      <c r="O627" s="42">
        <v>0.85389610389610382</v>
      </c>
      <c r="P627" s="43">
        <v>4.0699507601490883E-4</v>
      </c>
      <c r="Q627" s="44">
        <v>3.4753150971402928E-4</v>
      </c>
      <c r="R627" s="45" t="s">
        <v>98</v>
      </c>
      <c r="S627" s="39">
        <v>245664000</v>
      </c>
      <c r="T627" s="39">
        <v>0</v>
      </c>
      <c r="U627" s="39">
        <v>0</v>
      </c>
    </row>
    <row r="628" spans="1:21" ht="63.75" x14ac:dyDescent="0.25">
      <c r="A628" s="33">
        <v>54020010034</v>
      </c>
      <c r="B628" s="34" t="s">
        <v>1243</v>
      </c>
      <c r="C628" s="91">
        <v>45</v>
      </c>
      <c r="D628" s="33">
        <v>17</v>
      </c>
      <c r="E628" s="35">
        <v>17</v>
      </c>
      <c r="F628" s="36" t="s">
        <v>1344</v>
      </c>
      <c r="G628" s="36" t="s">
        <v>1345</v>
      </c>
      <c r="H628" s="37" t="s">
        <v>62</v>
      </c>
      <c r="I628" s="38" t="s">
        <v>63</v>
      </c>
      <c r="J628" s="39">
        <v>90</v>
      </c>
      <c r="K628" s="39">
        <v>105</v>
      </c>
      <c r="L628" s="39">
        <v>130</v>
      </c>
      <c r="M628" s="40">
        <v>116</v>
      </c>
      <c r="N628" s="41">
        <v>0.44</v>
      </c>
      <c r="O628" s="42">
        <v>0.44</v>
      </c>
      <c r="P628" s="43">
        <v>3.9722563107936131E-4</v>
      </c>
      <c r="Q628" s="44">
        <v>1.7477927767491899E-4</v>
      </c>
      <c r="R628" s="45" t="s">
        <v>98</v>
      </c>
      <c r="S628" s="39">
        <v>310845500</v>
      </c>
      <c r="T628" s="39">
        <v>0</v>
      </c>
      <c r="U628" s="39">
        <v>0</v>
      </c>
    </row>
    <row r="629" spans="1:21" ht="76.5" x14ac:dyDescent="0.25">
      <c r="A629" s="33">
        <v>54020010035</v>
      </c>
      <c r="B629" s="34" t="s">
        <v>1243</v>
      </c>
      <c r="C629" s="91">
        <v>45</v>
      </c>
      <c r="D629" s="33">
        <v>17</v>
      </c>
      <c r="E629" s="35">
        <v>11</v>
      </c>
      <c r="F629" s="36" t="s">
        <v>1346</v>
      </c>
      <c r="G629" s="36" t="s">
        <v>1347</v>
      </c>
      <c r="H629" s="37" t="s">
        <v>62</v>
      </c>
      <c r="I629" s="38" t="s">
        <v>63</v>
      </c>
      <c r="J629" s="39">
        <v>2</v>
      </c>
      <c r="K629" s="39">
        <v>0</v>
      </c>
      <c r="L629" s="39">
        <v>1</v>
      </c>
      <c r="M629" s="40">
        <v>0</v>
      </c>
      <c r="N629" s="41">
        <v>0</v>
      </c>
      <c r="O629" s="42">
        <v>0</v>
      </c>
      <c r="P629" s="43">
        <v>5.177805815840174E-4</v>
      </c>
      <c r="Q629" s="44">
        <v>0</v>
      </c>
      <c r="R629" s="45" t="s">
        <v>310</v>
      </c>
      <c r="S629" s="39">
        <v>650000000</v>
      </c>
      <c r="T629" s="39">
        <v>0</v>
      </c>
      <c r="U629" s="39">
        <v>0</v>
      </c>
    </row>
    <row r="630" spans="1:21" ht="76.5" x14ac:dyDescent="0.25">
      <c r="A630" s="33">
        <v>54020010036</v>
      </c>
      <c r="B630" s="34" t="s">
        <v>1243</v>
      </c>
      <c r="C630" s="91">
        <v>45</v>
      </c>
      <c r="D630" s="33">
        <v>17</v>
      </c>
      <c r="E630" s="35">
        <v>11</v>
      </c>
      <c r="F630" s="36" t="s">
        <v>1348</v>
      </c>
      <c r="G630" s="36" t="s">
        <v>1349</v>
      </c>
      <c r="H630" s="37" t="s">
        <v>62</v>
      </c>
      <c r="I630" s="38" t="s">
        <v>75</v>
      </c>
      <c r="J630" s="39">
        <v>0</v>
      </c>
      <c r="K630" s="39">
        <v>50</v>
      </c>
      <c r="L630" s="39">
        <v>100</v>
      </c>
      <c r="M630" s="40">
        <v>140.89166666666665</v>
      </c>
      <c r="N630" s="41">
        <v>1.817833333333333</v>
      </c>
      <c r="O630" s="42">
        <v>1</v>
      </c>
      <c r="P630" s="43">
        <v>3.663541850830312E-4</v>
      </c>
      <c r="Q630" s="44">
        <v>3.663541850830312E-4</v>
      </c>
      <c r="R630" s="45" t="s">
        <v>310</v>
      </c>
      <c r="S630" s="39">
        <v>485000000</v>
      </c>
      <c r="T630" s="39">
        <v>0</v>
      </c>
      <c r="U630" s="39">
        <v>0</v>
      </c>
    </row>
    <row r="631" spans="1:21" ht="76.5" x14ac:dyDescent="0.25">
      <c r="A631" s="33">
        <v>54020010037</v>
      </c>
      <c r="B631" s="34" t="s">
        <v>1243</v>
      </c>
      <c r="C631" s="92">
        <v>24</v>
      </c>
      <c r="D631" s="33">
        <v>17</v>
      </c>
      <c r="E631" s="35">
        <v>11</v>
      </c>
      <c r="F631" s="36" t="s">
        <v>1350</v>
      </c>
      <c r="G631" s="36" t="s">
        <v>1351</v>
      </c>
      <c r="H631" s="37" t="s">
        <v>62</v>
      </c>
      <c r="I631" s="38" t="s">
        <v>75</v>
      </c>
      <c r="J631" s="48">
        <v>0</v>
      </c>
      <c r="K631" s="48">
        <v>1.5954312416555405</v>
      </c>
      <c r="L631" s="48">
        <v>2.8</v>
      </c>
      <c r="M631" s="40">
        <v>2.8881768253129279</v>
      </c>
      <c r="N631" s="41">
        <v>1.073201985940692</v>
      </c>
      <c r="O631" s="42">
        <v>1</v>
      </c>
      <c r="P631" s="43">
        <v>4.1090285398912783E-4</v>
      </c>
      <c r="Q631" s="44">
        <v>4.1090285398912783E-4</v>
      </c>
      <c r="R631" s="45" t="s">
        <v>310</v>
      </c>
      <c r="S631" s="39">
        <v>125165065</v>
      </c>
      <c r="T631" s="39">
        <v>0</v>
      </c>
      <c r="U631" s="39">
        <v>0</v>
      </c>
    </row>
    <row r="632" spans="1:21" ht="89.25" x14ac:dyDescent="0.25">
      <c r="A632" s="33">
        <v>54020010038</v>
      </c>
      <c r="B632" s="34" t="s">
        <v>1243</v>
      </c>
      <c r="C632" s="91">
        <v>45</v>
      </c>
      <c r="D632" s="33">
        <v>17</v>
      </c>
      <c r="E632" s="35">
        <v>17</v>
      </c>
      <c r="F632" s="36" t="s">
        <v>1352</v>
      </c>
      <c r="G632" s="36" t="s">
        <v>1353</v>
      </c>
      <c r="H632" s="37" t="s">
        <v>62</v>
      </c>
      <c r="I632" s="38" t="s">
        <v>63</v>
      </c>
      <c r="J632" s="39">
        <v>11300560</v>
      </c>
      <c r="K632" s="39">
        <v>11918091</v>
      </c>
      <c r="L632" s="39">
        <v>13100560</v>
      </c>
      <c r="M632" s="95">
        <v>13118091</v>
      </c>
      <c r="N632" s="41">
        <v>1.0148257586456813</v>
      </c>
      <c r="O632" s="42">
        <v>1</v>
      </c>
      <c r="P632" s="43">
        <v>3.7710057451213351E-4</v>
      </c>
      <c r="Q632" s="44">
        <v>3.7710057451213351E-4</v>
      </c>
      <c r="R632" s="45" t="s">
        <v>98</v>
      </c>
      <c r="S632" s="39">
        <v>1358137869</v>
      </c>
      <c r="T632" s="39">
        <v>0</v>
      </c>
      <c r="U632" s="39">
        <v>0</v>
      </c>
    </row>
    <row r="633" spans="1:21" ht="76.5" x14ac:dyDescent="0.25">
      <c r="A633" s="33">
        <v>54020010039</v>
      </c>
      <c r="B633" s="34" t="s">
        <v>1243</v>
      </c>
      <c r="C633" s="91">
        <v>40</v>
      </c>
      <c r="D633" s="33">
        <v>7</v>
      </c>
      <c r="E633" s="35">
        <v>17</v>
      </c>
      <c r="F633" s="36" t="s">
        <v>1354</v>
      </c>
      <c r="G633" s="36" t="s">
        <v>1355</v>
      </c>
      <c r="H633" s="37" t="s">
        <v>62</v>
      </c>
      <c r="I633" s="38" t="s">
        <v>63</v>
      </c>
      <c r="J633" s="39">
        <v>25831</v>
      </c>
      <c r="K633" s="39">
        <v>29900</v>
      </c>
      <c r="L633" s="39">
        <v>30264</v>
      </c>
      <c r="M633" s="39">
        <v>33384</v>
      </c>
      <c r="N633" s="41">
        <v>9.5714285714285712</v>
      </c>
      <c r="O633" s="42">
        <v>0</v>
      </c>
      <c r="P633" s="43">
        <v>5.9886697454906166E-4</v>
      </c>
      <c r="Q633" s="44">
        <v>0</v>
      </c>
      <c r="R633" s="45" t="s">
        <v>455</v>
      </c>
      <c r="S633" s="39">
        <v>2030789982</v>
      </c>
      <c r="T633" s="39">
        <v>0</v>
      </c>
      <c r="U633" s="39">
        <v>0</v>
      </c>
    </row>
    <row r="634" spans="1:21" ht="63.75" x14ac:dyDescent="0.25">
      <c r="A634" s="33">
        <v>54020010040</v>
      </c>
      <c r="B634" s="34" t="s">
        <v>1243</v>
      </c>
      <c r="C634" s="91">
        <v>45</v>
      </c>
      <c r="D634" s="33">
        <v>17</v>
      </c>
      <c r="E634" s="34">
        <v>17</v>
      </c>
      <c r="F634" s="36" t="s">
        <v>1356</v>
      </c>
      <c r="G634" s="36" t="s">
        <v>1357</v>
      </c>
      <c r="H634" s="37" t="s">
        <v>62</v>
      </c>
      <c r="I634" s="38" t="s">
        <v>75</v>
      </c>
      <c r="J634" s="46">
        <v>0</v>
      </c>
      <c r="K634" s="46">
        <v>0</v>
      </c>
      <c r="L634" s="40">
        <v>25</v>
      </c>
      <c r="M634" s="40">
        <v>0</v>
      </c>
      <c r="N634" s="41">
        <v>0</v>
      </c>
      <c r="O634" s="42">
        <v>0</v>
      </c>
      <c r="P634" s="43">
        <v>1.3352877337906321E-3</v>
      </c>
      <c r="Q634" s="44">
        <v>0</v>
      </c>
      <c r="R634" s="45" t="s">
        <v>98</v>
      </c>
      <c r="S634" s="39">
        <v>0</v>
      </c>
      <c r="T634" s="39">
        <v>0</v>
      </c>
      <c r="U634" s="39">
        <v>0</v>
      </c>
    </row>
    <row r="635" spans="1:21" ht="63.75" x14ac:dyDescent="0.25">
      <c r="A635" s="33">
        <v>54020010041</v>
      </c>
      <c r="B635" s="34" t="s">
        <v>1243</v>
      </c>
      <c r="C635" s="91">
        <v>45</v>
      </c>
      <c r="D635" s="33">
        <v>17</v>
      </c>
      <c r="E635" s="35">
        <v>17</v>
      </c>
      <c r="F635" s="36" t="s">
        <v>1358</v>
      </c>
      <c r="G635" s="36" t="s">
        <v>1359</v>
      </c>
      <c r="H635" s="36" t="s">
        <v>62</v>
      </c>
      <c r="I635" s="38" t="s">
        <v>63</v>
      </c>
      <c r="J635" s="39">
        <v>0</v>
      </c>
      <c r="K635" s="39">
        <v>200</v>
      </c>
      <c r="L635" s="39">
        <v>480</v>
      </c>
      <c r="M635" s="40">
        <v>480</v>
      </c>
      <c r="N635" s="41">
        <v>1</v>
      </c>
      <c r="O635" s="42">
        <v>1</v>
      </c>
      <c r="P635" s="43">
        <v>3.5658474014748368E-4</v>
      </c>
      <c r="Q635" s="44">
        <v>3.5658474014748368E-4</v>
      </c>
      <c r="R635" s="45" t="s">
        <v>33</v>
      </c>
      <c r="S635" s="39">
        <v>500336000</v>
      </c>
      <c r="T635" s="39">
        <v>0</v>
      </c>
      <c r="U635" s="39">
        <v>0</v>
      </c>
    </row>
    <row r="636" spans="1:21" ht="51" x14ac:dyDescent="0.25">
      <c r="A636" s="33">
        <v>54020010042</v>
      </c>
      <c r="B636" s="34" t="s">
        <v>1243</v>
      </c>
      <c r="C636" s="91">
        <v>12</v>
      </c>
      <c r="D636" s="33">
        <v>18</v>
      </c>
      <c r="E636" s="35">
        <v>17</v>
      </c>
      <c r="F636" s="36" t="s">
        <v>1360</v>
      </c>
      <c r="G636" s="36" t="s">
        <v>1361</v>
      </c>
      <c r="H636" s="37" t="s">
        <v>62</v>
      </c>
      <c r="I636" s="38" t="s">
        <v>75</v>
      </c>
      <c r="J636" s="46">
        <v>0</v>
      </c>
      <c r="K636" s="46">
        <v>21</v>
      </c>
      <c r="L636" s="40">
        <v>50</v>
      </c>
      <c r="M636" s="40">
        <v>68.75</v>
      </c>
      <c r="N636" s="41">
        <v>1.646551724137931</v>
      </c>
      <c r="O636" s="42">
        <v>1</v>
      </c>
      <c r="P636" s="43">
        <v>9.9413871664131345E-4</v>
      </c>
      <c r="Q636" s="44">
        <v>9.9413871664131345E-4</v>
      </c>
      <c r="R636" s="45" t="s">
        <v>1362</v>
      </c>
      <c r="S636" s="39">
        <v>1933607296</v>
      </c>
      <c r="T636" s="39">
        <v>0</v>
      </c>
      <c r="U636" s="39">
        <v>0</v>
      </c>
    </row>
    <row r="637" spans="1:21" ht="63.75" x14ac:dyDescent="0.25">
      <c r="A637" s="33">
        <v>54020010043</v>
      </c>
      <c r="B637" s="34" t="s">
        <v>1243</v>
      </c>
      <c r="C637" s="91">
        <v>24</v>
      </c>
      <c r="D637" s="33">
        <v>9</v>
      </c>
      <c r="E637" s="35">
        <v>17</v>
      </c>
      <c r="F637" s="36" t="s">
        <v>1363</v>
      </c>
      <c r="G637" s="36" t="s">
        <v>1364</v>
      </c>
      <c r="H637" s="37" t="s">
        <v>82</v>
      </c>
      <c r="I637" s="38" t="s">
        <v>63</v>
      </c>
      <c r="J637" s="39">
        <v>0</v>
      </c>
      <c r="K637" s="39">
        <v>0</v>
      </c>
      <c r="L637" s="39">
        <v>1</v>
      </c>
      <c r="M637" s="40">
        <v>1</v>
      </c>
      <c r="N637" s="41">
        <v>1</v>
      </c>
      <c r="O637" s="42">
        <v>1</v>
      </c>
      <c r="P637" s="43">
        <v>1.1203599452085872E-3</v>
      </c>
      <c r="Q637" s="44">
        <v>1.1203599452085872E-3</v>
      </c>
      <c r="R637" s="45" t="s">
        <v>105</v>
      </c>
      <c r="S637" s="39">
        <v>3428845500</v>
      </c>
      <c r="T637" s="39">
        <v>0</v>
      </c>
      <c r="U637" s="39">
        <v>0</v>
      </c>
    </row>
    <row r="638" spans="1:21" ht="63.75" x14ac:dyDescent="0.25">
      <c r="A638" s="33">
        <v>54020010044</v>
      </c>
      <c r="B638" s="34" t="s">
        <v>1243</v>
      </c>
      <c r="C638" s="91">
        <v>45</v>
      </c>
      <c r="D638" s="33">
        <v>17</v>
      </c>
      <c r="E638" s="35">
        <v>17</v>
      </c>
      <c r="F638" s="36" t="s">
        <v>1365</v>
      </c>
      <c r="G638" s="36" t="s">
        <v>1366</v>
      </c>
      <c r="H638" s="37" t="s">
        <v>82</v>
      </c>
      <c r="I638" s="38" t="s">
        <v>63</v>
      </c>
      <c r="J638" s="39">
        <v>0</v>
      </c>
      <c r="K638" s="39">
        <v>0</v>
      </c>
      <c r="L638" s="39">
        <v>0</v>
      </c>
      <c r="M638" s="40">
        <v>0</v>
      </c>
      <c r="N638" s="41">
        <v>0</v>
      </c>
      <c r="O638" s="42" t="s">
        <v>1528</v>
      </c>
      <c r="P638" s="43">
        <v>0</v>
      </c>
      <c r="Q638" s="44">
        <v>0</v>
      </c>
      <c r="R638" s="45" t="s">
        <v>1270</v>
      </c>
      <c r="S638" s="39">
        <v>0</v>
      </c>
      <c r="T638" s="39">
        <v>0</v>
      </c>
      <c r="U638" s="39">
        <v>0</v>
      </c>
    </row>
    <row r="639" spans="1:21" ht="63.75" x14ac:dyDescent="0.25">
      <c r="A639" s="33">
        <v>54020010045</v>
      </c>
      <c r="B639" s="34" t="s">
        <v>1243</v>
      </c>
      <c r="C639" s="91">
        <v>45</v>
      </c>
      <c r="D639" s="33">
        <v>14</v>
      </c>
      <c r="E639" s="35">
        <v>17</v>
      </c>
      <c r="F639" s="36" t="s">
        <v>1367</v>
      </c>
      <c r="G639" s="36" t="s">
        <v>1368</v>
      </c>
      <c r="H639" s="37" t="s">
        <v>82</v>
      </c>
      <c r="I639" s="38" t="s">
        <v>63</v>
      </c>
      <c r="J639" s="39">
        <v>0</v>
      </c>
      <c r="K639" s="39">
        <v>0.2</v>
      </c>
      <c r="L639" s="39">
        <v>1</v>
      </c>
      <c r="M639" s="40">
        <v>1</v>
      </c>
      <c r="N639" s="41">
        <v>1</v>
      </c>
      <c r="O639" s="42">
        <v>1</v>
      </c>
      <c r="P639" s="43">
        <v>8.2727659714216227E-4</v>
      </c>
      <c r="Q639" s="44">
        <v>8.2727659714216227E-4</v>
      </c>
      <c r="R639" s="45" t="s">
        <v>265</v>
      </c>
      <c r="S639" s="39">
        <v>2272419584</v>
      </c>
      <c r="T639" s="39">
        <v>0</v>
      </c>
      <c r="U639" s="39">
        <v>0</v>
      </c>
    </row>
    <row r="640" spans="1:21" ht="89.25" x14ac:dyDescent="0.25">
      <c r="A640" s="33">
        <v>54020010046</v>
      </c>
      <c r="B640" s="34" t="s">
        <v>1243</v>
      </c>
      <c r="C640" s="91">
        <v>45</v>
      </c>
      <c r="D640" s="33">
        <v>17</v>
      </c>
      <c r="E640" s="35">
        <v>17</v>
      </c>
      <c r="F640" s="36" t="s">
        <v>1369</v>
      </c>
      <c r="G640" s="36" t="s">
        <v>1370</v>
      </c>
      <c r="H640" s="37" t="s">
        <v>62</v>
      </c>
      <c r="I640" s="38" t="s">
        <v>1371</v>
      </c>
      <c r="J640" s="39">
        <v>0</v>
      </c>
      <c r="K640" s="39">
        <v>0</v>
      </c>
      <c r="L640" s="39">
        <v>39628</v>
      </c>
      <c r="M640" s="40">
        <v>29892</v>
      </c>
      <c r="N640" s="41">
        <v>0.75431513071565559</v>
      </c>
      <c r="O640" s="42">
        <v>0.75431513071565559</v>
      </c>
      <c r="P640" s="43">
        <v>2.3778828973122613E-4</v>
      </c>
      <c r="Q640" s="44">
        <v>1.7936730485126204E-4</v>
      </c>
      <c r="R640" s="45" t="s">
        <v>98</v>
      </c>
      <c r="S640" s="39">
        <v>29892000</v>
      </c>
      <c r="T640" s="39">
        <v>0</v>
      </c>
      <c r="U640" s="39">
        <v>0</v>
      </c>
    </row>
    <row r="641" spans="1:21" ht="51" x14ac:dyDescent="0.25">
      <c r="A641" s="33">
        <v>54020020001</v>
      </c>
      <c r="B641" s="34" t="s">
        <v>1243</v>
      </c>
      <c r="C641" s="92">
        <v>45</v>
      </c>
      <c r="D641" s="33">
        <v>17</v>
      </c>
      <c r="E641" s="35">
        <v>17</v>
      </c>
      <c r="F641" s="36" t="s">
        <v>1372</v>
      </c>
      <c r="G641" s="36" t="s">
        <v>1373</v>
      </c>
      <c r="H641" s="38" t="s">
        <v>82</v>
      </c>
      <c r="I641" s="38" t="s">
        <v>63</v>
      </c>
      <c r="J641" s="39">
        <v>38</v>
      </c>
      <c r="K641" s="39">
        <v>38</v>
      </c>
      <c r="L641" s="39">
        <v>38</v>
      </c>
      <c r="M641" s="40">
        <v>38</v>
      </c>
      <c r="N641" s="41">
        <v>1</v>
      </c>
      <c r="O641" s="42">
        <v>1</v>
      </c>
      <c r="P641" s="43">
        <v>3.4824493449460891E-4</v>
      </c>
      <c r="Q641" s="44">
        <v>3.4824493449460891E-4</v>
      </c>
      <c r="R641" s="45" t="s">
        <v>108</v>
      </c>
      <c r="S641" s="39">
        <v>502481004</v>
      </c>
      <c r="T641" s="39">
        <v>0</v>
      </c>
      <c r="U641" s="39">
        <v>0</v>
      </c>
    </row>
    <row r="642" spans="1:21" ht="63.75" x14ac:dyDescent="0.25">
      <c r="A642" s="33">
        <v>54020020002</v>
      </c>
      <c r="B642" s="34" t="s">
        <v>1243</v>
      </c>
      <c r="C642" s="92">
        <v>45</v>
      </c>
      <c r="D642" s="33">
        <v>17</v>
      </c>
      <c r="E642" s="35">
        <v>17</v>
      </c>
      <c r="F642" s="36" t="s">
        <v>1374</v>
      </c>
      <c r="G642" s="36" t="s">
        <v>1375</v>
      </c>
      <c r="H642" s="38" t="s">
        <v>82</v>
      </c>
      <c r="I642" s="38" t="s">
        <v>63</v>
      </c>
      <c r="J642" s="39">
        <v>38</v>
      </c>
      <c r="K642" s="39">
        <v>38</v>
      </c>
      <c r="L642" s="39">
        <v>38</v>
      </c>
      <c r="M642" s="40">
        <v>38</v>
      </c>
      <c r="N642" s="41">
        <v>1</v>
      </c>
      <c r="O642" s="42">
        <v>1</v>
      </c>
      <c r="P642" s="43">
        <v>3.4420305184682134E-4</v>
      </c>
      <c r="Q642" s="44">
        <v>3.4420305184682134E-4</v>
      </c>
      <c r="R642" s="45" t="s">
        <v>108</v>
      </c>
      <c r="S642" s="39">
        <v>564927237</v>
      </c>
      <c r="T642" s="39">
        <v>0</v>
      </c>
      <c r="U642" s="39">
        <v>0</v>
      </c>
    </row>
    <row r="643" spans="1:21" ht="38.25" x14ac:dyDescent="0.25">
      <c r="A643" s="33">
        <v>54020020003</v>
      </c>
      <c r="B643" s="34" t="s">
        <v>1243</v>
      </c>
      <c r="C643" s="91">
        <v>4</v>
      </c>
      <c r="D643" s="33">
        <v>17</v>
      </c>
      <c r="E643" s="35">
        <v>17</v>
      </c>
      <c r="F643" s="36" t="s">
        <v>1376</v>
      </c>
      <c r="G643" s="36" t="s">
        <v>1377</v>
      </c>
      <c r="H643" s="38" t="s">
        <v>62</v>
      </c>
      <c r="I643" s="38" t="s">
        <v>63</v>
      </c>
      <c r="J643" s="39">
        <v>0</v>
      </c>
      <c r="K643" s="39">
        <v>0</v>
      </c>
      <c r="L643" s="39">
        <v>1</v>
      </c>
      <c r="M643" s="40">
        <v>1</v>
      </c>
      <c r="N643" s="41">
        <v>1</v>
      </c>
      <c r="O643" s="42">
        <v>1</v>
      </c>
      <c r="P643" s="43">
        <v>2.882597215626702E-4</v>
      </c>
      <c r="Q643" s="44">
        <v>2.882597215626702E-4</v>
      </c>
      <c r="R643" s="45" t="s">
        <v>108</v>
      </c>
      <c r="S643" s="39">
        <v>179462000</v>
      </c>
      <c r="T643" s="39">
        <v>0</v>
      </c>
      <c r="U643" s="39">
        <v>0</v>
      </c>
    </row>
    <row r="644" spans="1:21" ht="51" x14ac:dyDescent="0.25">
      <c r="A644" s="33">
        <v>54020020004</v>
      </c>
      <c r="B644" s="34" t="s">
        <v>1243</v>
      </c>
      <c r="C644" s="91">
        <v>45</v>
      </c>
      <c r="D644" s="33">
        <v>17</v>
      </c>
      <c r="E644" s="35">
        <v>17</v>
      </c>
      <c r="F644" s="36" t="s">
        <v>1378</v>
      </c>
      <c r="G644" s="36" t="s">
        <v>1379</v>
      </c>
      <c r="H644" s="38" t="s">
        <v>82</v>
      </c>
      <c r="I644" s="38" t="s">
        <v>75</v>
      </c>
      <c r="J644" s="46">
        <v>95</v>
      </c>
      <c r="K644" s="46">
        <v>97.19996137877763</v>
      </c>
      <c r="L644" s="40">
        <v>95</v>
      </c>
      <c r="M644" s="40">
        <v>97.709362997873086</v>
      </c>
      <c r="N644" s="41">
        <v>1.0285196105039272</v>
      </c>
      <c r="O644" s="42">
        <v>1</v>
      </c>
      <c r="P644" s="43">
        <v>1.2752139753769878E-3</v>
      </c>
      <c r="Q644" s="44">
        <v>1.2752139753769878E-3</v>
      </c>
      <c r="R644" s="45" t="s">
        <v>108</v>
      </c>
      <c r="S644" s="39">
        <v>6352802826</v>
      </c>
      <c r="T644" s="39">
        <v>0</v>
      </c>
      <c r="U644" s="39">
        <v>0</v>
      </c>
    </row>
    <row r="645" spans="1:21" ht="51" x14ac:dyDescent="0.25">
      <c r="A645" s="33">
        <v>54020020005</v>
      </c>
      <c r="B645" s="34" t="s">
        <v>1243</v>
      </c>
      <c r="C645" s="91">
        <v>4</v>
      </c>
      <c r="D645" s="33">
        <v>17</v>
      </c>
      <c r="E645" s="35">
        <v>17</v>
      </c>
      <c r="F645" s="36" t="s">
        <v>1380</v>
      </c>
      <c r="G645" s="36" t="s">
        <v>1381</v>
      </c>
      <c r="H645" s="38" t="s">
        <v>62</v>
      </c>
      <c r="I645" s="38" t="s">
        <v>63</v>
      </c>
      <c r="J645" s="39">
        <v>55</v>
      </c>
      <c r="K645" s="39">
        <v>57</v>
      </c>
      <c r="L645" s="39">
        <v>70</v>
      </c>
      <c r="M645" s="39">
        <v>0</v>
      </c>
      <c r="N645" s="41">
        <v>-4.384615384615385</v>
      </c>
      <c r="O645" s="42">
        <v>0</v>
      </c>
      <c r="P645" s="43">
        <v>2.9092368967143927E-4</v>
      </c>
      <c r="Q645" s="44">
        <v>0</v>
      </c>
      <c r="R645" s="45" t="s">
        <v>108</v>
      </c>
      <c r="S645" s="39">
        <v>292646000</v>
      </c>
      <c r="T645" s="39">
        <v>0</v>
      </c>
      <c r="U645" s="39">
        <v>0</v>
      </c>
    </row>
    <row r="646" spans="1:21" ht="51" x14ac:dyDescent="0.25">
      <c r="A646" s="33">
        <v>54020020006</v>
      </c>
      <c r="B646" s="34" t="s">
        <v>1243</v>
      </c>
      <c r="C646" s="91">
        <v>4</v>
      </c>
      <c r="D646" s="33">
        <v>17</v>
      </c>
      <c r="E646" s="35">
        <v>17</v>
      </c>
      <c r="F646" s="36" t="s">
        <v>1382</v>
      </c>
      <c r="G646" s="36" t="s">
        <v>1383</v>
      </c>
      <c r="H646" s="38" t="s">
        <v>82</v>
      </c>
      <c r="I646" s="38" t="s">
        <v>75</v>
      </c>
      <c r="J646" s="40">
        <v>100</v>
      </c>
      <c r="K646" s="40">
        <v>90.196078431372555</v>
      </c>
      <c r="L646" s="40">
        <v>100</v>
      </c>
      <c r="M646" s="40">
        <v>73.529411764705884</v>
      </c>
      <c r="N646" s="41">
        <v>0.73529411764705888</v>
      </c>
      <c r="O646" s="42">
        <v>0.73529411764705888</v>
      </c>
      <c r="P646" s="43">
        <v>4.0189174054706251E-4</v>
      </c>
      <c r="Q646" s="44">
        <v>2.9550863275519307E-4</v>
      </c>
      <c r="R646" s="45" t="s">
        <v>108</v>
      </c>
      <c r="S646" s="39">
        <v>202386333</v>
      </c>
      <c r="T646" s="39">
        <v>0</v>
      </c>
      <c r="U646" s="39">
        <v>0</v>
      </c>
    </row>
    <row r="647" spans="1:21" ht="63.75" x14ac:dyDescent="0.25">
      <c r="A647" s="33">
        <v>54020020007</v>
      </c>
      <c r="B647" s="34" t="s">
        <v>1243</v>
      </c>
      <c r="C647" s="91">
        <v>4</v>
      </c>
      <c r="D647" s="33">
        <v>17</v>
      </c>
      <c r="E647" s="35">
        <v>17</v>
      </c>
      <c r="F647" s="36" t="s">
        <v>1384</v>
      </c>
      <c r="G647" s="36" t="s">
        <v>1385</v>
      </c>
      <c r="H647" s="38" t="s">
        <v>82</v>
      </c>
      <c r="I647" s="38" t="s">
        <v>63</v>
      </c>
      <c r="J647" s="39">
        <v>3</v>
      </c>
      <c r="K647" s="39">
        <v>0</v>
      </c>
      <c r="L647" s="39">
        <v>0</v>
      </c>
      <c r="M647" s="40">
        <v>0</v>
      </c>
      <c r="N647" s="41">
        <v>0</v>
      </c>
      <c r="O647" s="42" t="s">
        <v>1528</v>
      </c>
      <c r="P647" s="43">
        <v>0</v>
      </c>
      <c r="Q647" s="44">
        <v>0</v>
      </c>
      <c r="R647" s="45" t="s">
        <v>108</v>
      </c>
      <c r="S647" s="39">
        <v>0</v>
      </c>
      <c r="T647" s="39">
        <v>0</v>
      </c>
      <c r="U647" s="39">
        <v>0</v>
      </c>
    </row>
    <row r="648" spans="1:21" ht="51" x14ac:dyDescent="0.25">
      <c r="A648" s="33">
        <v>54020020008</v>
      </c>
      <c r="B648" s="34" t="s">
        <v>1243</v>
      </c>
      <c r="C648" s="91">
        <v>4</v>
      </c>
      <c r="D648" s="33">
        <v>17</v>
      </c>
      <c r="E648" s="35">
        <v>17</v>
      </c>
      <c r="F648" s="36" t="s">
        <v>1386</v>
      </c>
      <c r="G648" s="36" t="s">
        <v>1387</v>
      </c>
      <c r="H648" s="38" t="s">
        <v>82</v>
      </c>
      <c r="I648" s="38" t="s">
        <v>75</v>
      </c>
      <c r="J648" s="39">
        <v>100</v>
      </c>
      <c r="K648" s="39">
        <v>99.806949806949802</v>
      </c>
      <c r="L648" s="39">
        <v>100</v>
      </c>
      <c r="M648" s="40">
        <v>100</v>
      </c>
      <c r="N648" s="41">
        <v>1</v>
      </c>
      <c r="O648" s="42">
        <v>1</v>
      </c>
      <c r="P648" s="43">
        <v>4.5461993690683713E-4</v>
      </c>
      <c r="Q648" s="44">
        <v>4.5461993690683713E-4</v>
      </c>
      <c r="R648" s="45" t="s">
        <v>108</v>
      </c>
      <c r="S648" s="39">
        <v>501701987</v>
      </c>
      <c r="T648" s="39">
        <v>0</v>
      </c>
      <c r="U648" s="39">
        <v>0</v>
      </c>
    </row>
    <row r="649" spans="1:21" ht="51" x14ac:dyDescent="0.25">
      <c r="A649" s="33">
        <v>54020020009</v>
      </c>
      <c r="B649" s="34" t="s">
        <v>1243</v>
      </c>
      <c r="C649" s="92">
        <v>40</v>
      </c>
      <c r="D649" s="33">
        <v>5</v>
      </c>
      <c r="E649" s="35">
        <v>11</v>
      </c>
      <c r="F649" s="36" t="s">
        <v>1388</v>
      </c>
      <c r="G649" s="36" t="s">
        <v>1389</v>
      </c>
      <c r="H649" s="38" t="s">
        <v>62</v>
      </c>
      <c r="I649" s="38" t="s">
        <v>75</v>
      </c>
      <c r="J649" s="54">
        <v>0</v>
      </c>
      <c r="K649" s="54">
        <v>0</v>
      </c>
      <c r="L649" s="40">
        <v>90.1</v>
      </c>
      <c r="M649" s="40">
        <v>49.375</v>
      </c>
      <c r="N649" s="41">
        <v>0.54800221975582686</v>
      </c>
      <c r="O649" s="42">
        <v>0.54800221975582686</v>
      </c>
      <c r="P649" s="43">
        <v>4.8888407844376383E-4</v>
      </c>
      <c r="Q649" s="44">
        <v>2.6790956019046437E-4</v>
      </c>
      <c r="R649" s="45" t="s">
        <v>108</v>
      </c>
      <c r="S649" s="39">
        <v>399592079</v>
      </c>
      <c r="T649" s="39">
        <v>0</v>
      </c>
      <c r="U649" s="39">
        <v>0</v>
      </c>
    </row>
    <row r="650" spans="1:21" ht="114.75" x14ac:dyDescent="0.25">
      <c r="A650" s="33">
        <v>54020020010</v>
      </c>
      <c r="B650" s="34" t="s">
        <v>1243</v>
      </c>
      <c r="C650" s="91">
        <v>4</v>
      </c>
      <c r="D650" s="33">
        <v>17</v>
      </c>
      <c r="E650" s="35">
        <v>17</v>
      </c>
      <c r="F650" s="36" t="s">
        <v>1390</v>
      </c>
      <c r="G650" s="36" t="s">
        <v>1391</v>
      </c>
      <c r="H650" s="38" t="s">
        <v>62</v>
      </c>
      <c r="I650" s="38" t="s">
        <v>63</v>
      </c>
      <c r="J650" s="39">
        <v>364</v>
      </c>
      <c r="K650" s="39">
        <v>0</v>
      </c>
      <c r="L650" s="39">
        <v>0</v>
      </c>
      <c r="M650" s="40">
        <v>0</v>
      </c>
      <c r="N650" s="41">
        <v>0</v>
      </c>
      <c r="O650" s="42" t="s">
        <v>1528</v>
      </c>
      <c r="P650" s="43">
        <v>0</v>
      </c>
      <c r="Q650" s="44">
        <v>0</v>
      </c>
      <c r="R650" s="45" t="s">
        <v>108</v>
      </c>
      <c r="S650" s="39">
        <v>0</v>
      </c>
      <c r="T650" s="39">
        <v>0</v>
      </c>
      <c r="U650" s="39">
        <v>0</v>
      </c>
    </row>
    <row r="651" spans="1:21" ht="51" x14ac:dyDescent="0.25">
      <c r="A651" s="33">
        <v>54020020011</v>
      </c>
      <c r="B651" s="34" t="s">
        <v>1243</v>
      </c>
      <c r="C651" s="91">
        <v>35</v>
      </c>
      <c r="D651" s="33">
        <v>13</v>
      </c>
      <c r="E651" s="35">
        <v>17</v>
      </c>
      <c r="F651" s="36" t="s">
        <v>1392</v>
      </c>
      <c r="G651" s="36" t="s">
        <v>1393</v>
      </c>
      <c r="H651" s="37" t="s">
        <v>62</v>
      </c>
      <c r="I651" s="38" t="s">
        <v>75</v>
      </c>
      <c r="J651" s="39">
        <v>0</v>
      </c>
      <c r="K651" s="39">
        <v>0</v>
      </c>
      <c r="L651" s="39">
        <v>50</v>
      </c>
      <c r="M651" s="40">
        <v>60</v>
      </c>
      <c r="N651" s="41">
        <v>1.2</v>
      </c>
      <c r="O651" s="42">
        <v>1</v>
      </c>
      <c r="P651" s="43">
        <v>2.17710497164923E-4</v>
      </c>
      <c r="Q651" s="44">
        <v>2.17710497164923E-4</v>
      </c>
      <c r="R651" s="45" t="s">
        <v>79</v>
      </c>
      <c r="S651" s="39">
        <v>55248000</v>
      </c>
      <c r="T651" s="39">
        <v>0</v>
      </c>
      <c r="U651" s="39">
        <v>0</v>
      </c>
    </row>
    <row r="652" spans="1:21" ht="51" x14ac:dyDescent="0.25">
      <c r="A652" s="33">
        <v>54020020012</v>
      </c>
      <c r="B652" s="34" t="s">
        <v>1243</v>
      </c>
      <c r="C652" s="91">
        <v>35</v>
      </c>
      <c r="D652" s="33">
        <v>13</v>
      </c>
      <c r="E652" s="35">
        <v>17</v>
      </c>
      <c r="F652" s="36" t="s">
        <v>1394</v>
      </c>
      <c r="G652" s="36" t="s">
        <v>1395</v>
      </c>
      <c r="H652" s="37" t="s">
        <v>62</v>
      </c>
      <c r="I652" s="38" t="s">
        <v>63</v>
      </c>
      <c r="J652" s="39">
        <v>0</v>
      </c>
      <c r="K652" s="39">
        <v>0</v>
      </c>
      <c r="L652" s="39">
        <v>3</v>
      </c>
      <c r="M652" s="40">
        <v>3</v>
      </c>
      <c r="N652" s="41">
        <v>1</v>
      </c>
      <c r="O652" s="42">
        <v>1</v>
      </c>
      <c r="P652" s="43">
        <v>2.686933351086075E-4</v>
      </c>
      <c r="Q652" s="44">
        <v>2.686933351086075E-4</v>
      </c>
      <c r="R652" s="45" t="s">
        <v>79</v>
      </c>
      <c r="S652" s="39">
        <v>122856000</v>
      </c>
      <c r="T652" s="39">
        <v>0</v>
      </c>
      <c r="U652" s="39">
        <v>0</v>
      </c>
    </row>
    <row r="653" spans="1:21" ht="51" x14ac:dyDescent="0.25">
      <c r="A653" s="33">
        <v>54020020013</v>
      </c>
      <c r="B653" s="34" t="s">
        <v>1243</v>
      </c>
      <c r="C653" s="91">
        <v>36</v>
      </c>
      <c r="D653" s="55">
        <v>13</v>
      </c>
      <c r="E653" s="34">
        <v>17</v>
      </c>
      <c r="F653" s="36" t="s">
        <v>1396</v>
      </c>
      <c r="G653" s="36" t="s">
        <v>1397</v>
      </c>
      <c r="H653" s="37" t="s">
        <v>62</v>
      </c>
      <c r="I653" s="38" t="s">
        <v>63</v>
      </c>
      <c r="J653" s="39">
        <v>0</v>
      </c>
      <c r="K653" s="39">
        <v>0</v>
      </c>
      <c r="L653" s="39">
        <v>0</v>
      </c>
      <c r="M653" s="40">
        <v>0</v>
      </c>
      <c r="N653" s="41">
        <v>0</v>
      </c>
      <c r="O653" s="42" t="s">
        <v>1528</v>
      </c>
      <c r="P653" s="43">
        <v>0</v>
      </c>
      <c r="Q653" s="44">
        <v>0</v>
      </c>
      <c r="R653" s="45" t="s">
        <v>111</v>
      </c>
      <c r="S653" s="39">
        <v>0</v>
      </c>
      <c r="T653" s="39">
        <v>0</v>
      </c>
      <c r="U653" s="39">
        <v>0</v>
      </c>
    </row>
    <row r="654" spans="1:21" ht="76.5" x14ac:dyDescent="0.25">
      <c r="A654" s="33">
        <v>54020020014</v>
      </c>
      <c r="B654" s="34" t="s">
        <v>1243</v>
      </c>
      <c r="C654" s="91">
        <v>35</v>
      </c>
      <c r="D654" s="33">
        <v>13</v>
      </c>
      <c r="E654" s="34">
        <v>17</v>
      </c>
      <c r="F654" s="36" t="s">
        <v>1398</v>
      </c>
      <c r="G654" s="36" t="s">
        <v>1399</v>
      </c>
      <c r="H654" s="37" t="s">
        <v>62</v>
      </c>
      <c r="I654" s="38" t="s">
        <v>63</v>
      </c>
      <c r="J654" s="39">
        <v>0</v>
      </c>
      <c r="K654" s="39">
        <v>1</v>
      </c>
      <c r="L654" s="39">
        <v>2</v>
      </c>
      <c r="M654" s="40">
        <v>2</v>
      </c>
      <c r="N654" s="41">
        <v>1</v>
      </c>
      <c r="O654" s="42">
        <v>1</v>
      </c>
      <c r="P654" s="43">
        <v>4.017998795777946E-4</v>
      </c>
      <c r="Q654" s="44">
        <v>4.017998795777946E-4</v>
      </c>
      <c r="R654" s="45" t="s">
        <v>111</v>
      </c>
      <c r="S654" s="39">
        <v>415390000</v>
      </c>
      <c r="T654" s="39">
        <v>0</v>
      </c>
      <c r="U654" s="39">
        <v>0</v>
      </c>
    </row>
    <row r="655" spans="1:21" ht="89.25" x14ac:dyDescent="0.25">
      <c r="A655" s="33">
        <v>54020020015</v>
      </c>
      <c r="B655" s="34" t="s">
        <v>1243</v>
      </c>
      <c r="C655" s="91">
        <v>32</v>
      </c>
      <c r="D655" s="33">
        <v>17</v>
      </c>
      <c r="E655" s="34">
        <v>17</v>
      </c>
      <c r="F655" s="36" t="s">
        <v>1400</v>
      </c>
      <c r="G655" s="36" t="s">
        <v>1401</v>
      </c>
      <c r="H655" s="37" t="s">
        <v>62</v>
      </c>
      <c r="I655" s="38" t="s">
        <v>63</v>
      </c>
      <c r="J655" s="39">
        <v>0</v>
      </c>
      <c r="K655" s="39">
        <v>8.0000000000000016E-2</v>
      </c>
      <c r="L655" s="40">
        <v>0.2</v>
      </c>
      <c r="M655" s="40">
        <v>0.10000000000000002</v>
      </c>
      <c r="N655" s="41">
        <v>0.16666666666666671</v>
      </c>
      <c r="O655" s="42">
        <v>0.16666666666666671</v>
      </c>
      <c r="P655" s="43">
        <v>3.8379512960128617E-4</v>
      </c>
      <c r="Q655" s="44">
        <v>6.3965854933547718E-5</v>
      </c>
      <c r="R655" s="45" t="s">
        <v>161</v>
      </c>
      <c r="S655" s="39">
        <v>135648000</v>
      </c>
      <c r="T655" s="39">
        <v>0</v>
      </c>
      <c r="U655" s="39">
        <v>0</v>
      </c>
    </row>
    <row r="656" spans="1:21" ht="51" x14ac:dyDescent="0.25">
      <c r="A656" s="33">
        <v>54020020016</v>
      </c>
      <c r="B656" s="34" t="s">
        <v>1243</v>
      </c>
      <c r="C656" s="91">
        <v>41</v>
      </c>
      <c r="D656" s="33">
        <v>14</v>
      </c>
      <c r="E656" s="34">
        <v>17</v>
      </c>
      <c r="F656" s="36" t="s">
        <v>1402</v>
      </c>
      <c r="G656" s="36" t="s">
        <v>1403</v>
      </c>
      <c r="H656" s="37" t="s">
        <v>82</v>
      </c>
      <c r="I656" s="38" t="s">
        <v>63</v>
      </c>
      <c r="J656" s="39">
        <v>0</v>
      </c>
      <c r="K656" s="39">
        <v>0</v>
      </c>
      <c r="L656" s="39">
        <v>13</v>
      </c>
      <c r="M656" s="40">
        <v>0</v>
      </c>
      <c r="N656" s="41">
        <v>0</v>
      </c>
      <c r="O656" s="42">
        <v>0</v>
      </c>
      <c r="P656" s="43">
        <v>3.517356513267891E-4</v>
      </c>
      <c r="Q656" s="44">
        <v>0</v>
      </c>
      <c r="R656" s="45" t="s">
        <v>265</v>
      </c>
      <c r="S656" s="39">
        <v>282005400</v>
      </c>
      <c r="T656" s="39">
        <v>0</v>
      </c>
      <c r="U656" s="39">
        <v>0</v>
      </c>
    </row>
    <row r="657" spans="1:21" ht="63.75" x14ac:dyDescent="0.25">
      <c r="A657" s="33">
        <v>54020020017</v>
      </c>
      <c r="B657" s="34" t="s">
        <v>1243</v>
      </c>
      <c r="C657" s="91">
        <v>43</v>
      </c>
      <c r="D657" s="33">
        <v>4</v>
      </c>
      <c r="E657" s="34">
        <v>17</v>
      </c>
      <c r="F657" s="36" t="s">
        <v>1404</v>
      </c>
      <c r="G657" s="36" t="s">
        <v>1405</v>
      </c>
      <c r="H657" s="37" t="s">
        <v>62</v>
      </c>
      <c r="I657" s="38" t="s">
        <v>63</v>
      </c>
      <c r="J657" s="39">
        <v>4</v>
      </c>
      <c r="K657" s="39">
        <v>5</v>
      </c>
      <c r="L657" s="39">
        <v>6</v>
      </c>
      <c r="M657" s="39">
        <v>6</v>
      </c>
      <c r="N657" s="41">
        <v>1</v>
      </c>
      <c r="O657" s="42">
        <v>1</v>
      </c>
      <c r="P657" s="43">
        <v>3.9279750458954041E-4</v>
      </c>
      <c r="Q657" s="44">
        <v>3.9279750458954041E-4</v>
      </c>
      <c r="R657" s="45" t="s">
        <v>208</v>
      </c>
      <c r="S657" s="39">
        <v>122212000</v>
      </c>
      <c r="T657" s="39">
        <v>0</v>
      </c>
      <c r="U657" s="39">
        <v>0</v>
      </c>
    </row>
    <row r="658" spans="1:21" ht="38.25" x14ac:dyDescent="0.25">
      <c r="A658" s="33">
        <v>54020020018</v>
      </c>
      <c r="B658" s="34" t="s">
        <v>1243</v>
      </c>
      <c r="C658" s="91">
        <v>4</v>
      </c>
      <c r="D658" s="33">
        <v>17</v>
      </c>
      <c r="E658" s="34">
        <v>17</v>
      </c>
      <c r="F658" s="36" t="s">
        <v>1406</v>
      </c>
      <c r="G658" s="36" t="s">
        <v>1407</v>
      </c>
      <c r="H658" s="37" t="s">
        <v>62</v>
      </c>
      <c r="I658" s="38" t="s">
        <v>63</v>
      </c>
      <c r="J658" s="39">
        <v>0</v>
      </c>
      <c r="K658" s="39">
        <v>1</v>
      </c>
      <c r="L658" s="39">
        <v>2</v>
      </c>
      <c r="M658" s="39">
        <v>2</v>
      </c>
      <c r="N658" s="41">
        <v>1</v>
      </c>
      <c r="O658" s="42">
        <v>1</v>
      </c>
      <c r="P658" s="43">
        <v>5.4124483092646682E-4</v>
      </c>
      <c r="Q658" s="44">
        <v>5.4124483092646682E-4</v>
      </c>
      <c r="R658" s="45" t="s">
        <v>1408</v>
      </c>
      <c r="S658" s="39">
        <v>485747070</v>
      </c>
      <c r="T658" s="39">
        <v>0</v>
      </c>
      <c r="U658" s="39">
        <v>0</v>
      </c>
    </row>
    <row r="659" spans="1:21" ht="76.5" x14ac:dyDescent="0.25">
      <c r="A659" s="33">
        <v>54020020019</v>
      </c>
      <c r="B659" s="34" t="s">
        <v>1243</v>
      </c>
      <c r="C659" s="91">
        <v>45</v>
      </c>
      <c r="D659" s="33">
        <v>17</v>
      </c>
      <c r="E659" s="34">
        <v>17</v>
      </c>
      <c r="F659" s="36" t="s">
        <v>1409</v>
      </c>
      <c r="G659" s="36" t="s">
        <v>1410</v>
      </c>
      <c r="H659" s="36" t="s">
        <v>62</v>
      </c>
      <c r="I659" s="38" t="s">
        <v>63</v>
      </c>
      <c r="J659" s="39">
        <v>8</v>
      </c>
      <c r="K659" s="39">
        <v>0</v>
      </c>
      <c r="L659" s="39">
        <v>10</v>
      </c>
      <c r="M659" s="40">
        <v>10</v>
      </c>
      <c r="N659" s="41">
        <v>1</v>
      </c>
      <c r="O659" s="42">
        <v>1</v>
      </c>
      <c r="P659" s="43">
        <v>3.0488655700016006E-4</v>
      </c>
      <c r="Q659" s="44">
        <v>3.0488655700016006E-4</v>
      </c>
      <c r="R659" s="45" t="s">
        <v>33</v>
      </c>
      <c r="S659" s="39">
        <v>123427000</v>
      </c>
      <c r="T659" s="39">
        <v>0</v>
      </c>
      <c r="U659" s="39">
        <v>0</v>
      </c>
    </row>
    <row r="660" spans="1:21" ht="76.5" x14ac:dyDescent="0.25">
      <c r="A660" s="33">
        <v>54020020020</v>
      </c>
      <c r="B660" s="34" t="s">
        <v>1243</v>
      </c>
      <c r="C660" s="91">
        <v>45</v>
      </c>
      <c r="D660" s="33">
        <v>18</v>
      </c>
      <c r="E660" s="34">
        <v>17</v>
      </c>
      <c r="F660" s="36" t="s">
        <v>1411</v>
      </c>
      <c r="G660" s="36" t="s">
        <v>1412</v>
      </c>
      <c r="H660" s="37" t="s">
        <v>62</v>
      </c>
      <c r="I660" s="38" t="s">
        <v>63</v>
      </c>
      <c r="J660" s="39">
        <v>0</v>
      </c>
      <c r="K660" s="39">
        <v>1</v>
      </c>
      <c r="L660" s="39">
        <v>5</v>
      </c>
      <c r="M660" s="39">
        <v>5</v>
      </c>
      <c r="N660" s="41">
        <v>1</v>
      </c>
      <c r="O660" s="42">
        <v>1</v>
      </c>
      <c r="P660" s="43">
        <v>4.0253476733193781E-4</v>
      </c>
      <c r="Q660" s="44">
        <v>4.0253476733193781E-4</v>
      </c>
      <c r="R660" s="45" t="s">
        <v>323</v>
      </c>
      <c r="S660" s="39">
        <v>574972014</v>
      </c>
      <c r="T660" s="39">
        <v>0</v>
      </c>
      <c r="U660" s="39">
        <v>0</v>
      </c>
    </row>
    <row r="661" spans="1:21" ht="38.25" x14ac:dyDescent="0.25">
      <c r="A661" s="33">
        <v>54020020021</v>
      </c>
      <c r="B661" s="34" t="s">
        <v>1243</v>
      </c>
      <c r="C661" s="91">
        <v>4</v>
      </c>
      <c r="D661" s="33">
        <v>17</v>
      </c>
      <c r="E661" s="34">
        <v>17</v>
      </c>
      <c r="F661" s="36" t="s">
        <v>1413</v>
      </c>
      <c r="G661" s="36" t="s">
        <v>1414</v>
      </c>
      <c r="H661" s="37" t="s">
        <v>82</v>
      </c>
      <c r="I661" s="38" t="s">
        <v>63</v>
      </c>
      <c r="J661" s="39">
        <v>0</v>
      </c>
      <c r="K661" s="39">
        <v>0</v>
      </c>
      <c r="L661" s="39">
        <v>1</v>
      </c>
      <c r="M661" s="40">
        <v>1</v>
      </c>
      <c r="N661" s="41">
        <v>1</v>
      </c>
      <c r="O661" s="42">
        <v>1</v>
      </c>
      <c r="P661" s="43">
        <v>3.761706691520505E-4</v>
      </c>
      <c r="Q661" s="44">
        <v>3.761706691520505E-4</v>
      </c>
      <c r="R661" s="45" t="s">
        <v>1408</v>
      </c>
      <c r="S661" s="39">
        <v>291270129</v>
      </c>
      <c r="T661" s="39">
        <v>0</v>
      </c>
      <c r="U661" s="39">
        <v>0</v>
      </c>
    </row>
    <row r="662" spans="1:21" ht="114.75" x14ac:dyDescent="0.25">
      <c r="A662" s="33">
        <v>54020020022</v>
      </c>
      <c r="B662" s="34" t="s">
        <v>1243</v>
      </c>
      <c r="C662" s="91">
        <v>32</v>
      </c>
      <c r="D662" s="33">
        <v>17</v>
      </c>
      <c r="E662" s="34">
        <v>17</v>
      </c>
      <c r="F662" s="36" t="s">
        <v>1415</v>
      </c>
      <c r="G662" s="36" t="s">
        <v>1416</v>
      </c>
      <c r="H662" s="37" t="s">
        <v>62</v>
      </c>
      <c r="I662" s="38" t="s">
        <v>63</v>
      </c>
      <c r="J662" s="39">
        <v>0</v>
      </c>
      <c r="K662" s="39">
        <v>0</v>
      </c>
      <c r="L662" s="39">
        <v>0</v>
      </c>
      <c r="M662" s="40">
        <v>0</v>
      </c>
      <c r="N662" s="41">
        <v>0</v>
      </c>
      <c r="O662" s="42" t="s">
        <v>1528</v>
      </c>
      <c r="P662" s="43">
        <v>0</v>
      </c>
      <c r="Q662" s="44">
        <v>0</v>
      </c>
      <c r="R662" s="45" t="s">
        <v>161</v>
      </c>
      <c r="S662" s="39">
        <v>0</v>
      </c>
      <c r="T662" s="39">
        <v>0</v>
      </c>
      <c r="U662" s="39">
        <v>0</v>
      </c>
    </row>
    <row r="663" spans="1:21" ht="63.75" x14ac:dyDescent="0.25">
      <c r="A663" s="33">
        <v>54020020023</v>
      </c>
      <c r="B663" s="34" t="s">
        <v>1243</v>
      </c>
      <c r="C663" s="91">
        <v>4</v>
      </c>
      <c r="D663" s="33">
        <v>13</v>
      </c>
      <c r="E663" s="34">
        <v>17</v>
      </c>
      <c r="F663" s="36" t="s">
        <v>1417</v>
      </c>
      <c r="G663" s="36" t="s">
        <v>1418</v>
      </c>
      <c r="H663" s="37" t="s">
        <v>62</v>
      </c>
      <c r="I663" s="38" t="s">
        <v>63</v>
      </c>
      <c r="J663" s="39">
        <v>0</v>
      </c>
      <c r="K663" s="39">
        <v>0</v>
      </c>
      <c r="L663" s="39">
        <v>0</v>
      </c>
      <c r="M663" s="40">
        <v>0</v>
      </c>
      <c r="N663" s="41">
        <v>0</v>
      </c>
      <c r="O663" s="42" t="s">
        <v>1528</v>
      </c>
      <c r="P663" s="43">
        <v>0</v>
      </c>
      <c r="Q663" s="44">
        <v>0</v>
      </c>
      <c r="R663" s="45" t="s">
        <v>111</v>
      </c>
      <c r="S663" s="39">
        <v>0</v>
      </c>
      <c r="T663" s="39">
        <v>0</v>
      </c>
      <c r="U663" s="39">
        <v>0</v>
      </c>
    </row>
    <row r="664" spans="1:21" ht="102" x14ac:dyDescent="0.25">
      <c r="A664" s="33">
        <v>54020020024</v>
      </c>
      <c r="B664" s="34" t="s">
        <v>1243</v>
      </c>
      <c r="C664" s="91">
        <v>45</v>
      </c>
      <c r="D664" s="33">
        <v>16</v>
      </c>
      <c r="E664" s="34">
        <v>16</v>
      </c>
      <c r="F664" s="36" t="s">
        <v>1419</v>
      </c>
      <c r="G664" s="36" t="s">
        <v>1420</v>
      </c>
      <c r="H664" s="37" t="s">
        <v>62</v>
      </c>
      <c r="I664" s="38" t="s">
        <v>63</v>
      </c>
      <c r="J664" s="39">
        <v>0</v>
      </c>
      <c r="K664" s="39">
        <v>0</v>
      </c>
      <c r="L664" s="39">
        <v>1</v>
      </c>
      <c r="M664" s="40">
        <v>1</v>
      </c>
      <c r="N664" s="41">
        <v>1</v>
      </c>
      <c r="O664" s="42">
        <v>1</v>
      </c>
      <c r="P664" s="43">
        <v>3.498984319414311E-4</v>
      </c>
      <c r="Q664" s="44">
        <v>3.498984319414311E-4</v>
      </c>
      <c r="R664" s="45" t="s">
        <v>331</v>
      </c>
      <c r="S664" s="39">
        <v>367941692</v>
      </c>
      <c r="T664" s="39">
        <v>0</v>
      </c>
      <c r="U664" s="39">
        <v>0</v>
      </c>
    </row>
    <row r="665" spans="1:21" ht="63.75" x14ac:dyDescent="0.25">
      <c r="A665" s="33">
        <v>54020020025</v>
      </c>
      <c r="B665" s="34" t="s">
        <v>1243</v>
      </c>
      <c r="C665" s="91">
        <v>45</v>
      </c>
      <c r="D665" s="33">
        <v>17</v>
      </c>
      <c r="E665" s="34">
        <v>11</v>
      </c>
      <c r="F665" s="36" t="s">
        <v>1421</v>
      </c>
      <c r="G665" s="36" t="s">
        <v>1422</v>
      </c>
      <c r="H665" s="38" t="s">
        <v>62</v>
      </c>
      <c r="I665" s="38" t="s">
        <v>63</v>
      </c>
      <c r="J665" s="39">
        <v>0</v>
      </c>
      <c r="K665" s="39">
        <v>0.7</v>
      </c>
      <c r="L665" s="39">
        <v>3</v>
      </c>
      <c r="M665" s="40">
        <v>1</v>
      </c>
      <c r="N665" s="41">
        <v>0.13043478260869568</v>
      </c>
      <c r="O665" s="42">
        <v>0.13043478260869568</v>
      </c>
      <c r="P665" s="43">
        <v>1.3025885442188221E-3</v>
      </c>
      <c r="Q665" s="44">
        <v>1.6990285359375944E-4</v>
      </c>
      <c r="R665" s="45" t="s">
        <v>108</v>
      </c>
      <c r="S665" s="39">
        <v>6160992357</v>
      </c>
      <c r="T665" s="39">
        <v>0</v>
      </c>
      <c r="U665" s="39">
        <v>0</v>
      </c>
    </row>
    <row r="666" spans="1:21" ht="102" x14ac:dyDescent="0.25">
      <c r="A666" s="33">
        <v>54020030001</v>
      </c>
      <c r="B666" s="34" t="s">
        <v>1243</v>
      </c>
      <c r="C666" s="92">
        <v>39</v>
      </c>
      <c r="D666" s="33">
        <v>17</v>
      </c>
      <c r="E666" s="34">
        <v>17</v>
      </c>
      <c r="F666" s="36" t="s">
        <v>1423</v>
      </c>
      <c r="G666" s="36" t="s">
        <v>1424</v>
      </c>
      <c r="H666" s="37" t="s">
        <v>62</v>
      </c>
      <c r="I666" s="38" t="s">
        <v>63</v>
      </c>
      <c r="J666" s="39">
        <v>0</v>
      </c>
      <c r="K666" s="39">
        <v>0</v>
      </c>
      <c r="L666" s="39">
        <v>0</v>
      </c>
      <c r="M666" s="40">
        <v>0</v>
      </c>
      <c r="N666" s="41">
        <v>0</v>
      </c>
      <c r="O666" s="42" t="s">
        <v>1528</v>
      </c>
      <c r="P666" s="43">
        <v>0</v>
      </c>
      <c r="Q666" s="44">
        <v>0</v>
      </c>
      <c r="R666" s="45" t="s">
        <v>64</v>
      </c>
      <c r="S666" s="39">
        <v>815657330</v>
      </c>
      <c r="T666" s="39">
        <v>0</v>
      </c>
      <c r="U666" s="39">
        <v>0</v>
      </c>
    </row>
    <row r="667" spans="1:21" ht="102" x14ac:dyDescent="0.25">
      <c r="A667" s="33">
        <v>54020030002</v>
      </c>
      <c r="B667" s="34" t="s">
        <v>1243</v>
      </c>
      <c r="C667" s="91">
        <v>23</v>
      </c>
      <c r="D667" s="33">
        <v>17</v>
      </c>
      <c r="E667" s="34">
        <v>9</v>
      </c>
      <c r="F667" s="36" t="s">
        <v>1425</v>
      </c>
      <c r="G667" s="36" t="s">
        <v>1426</v>
      </c>
      <c r="H667" s="37" t="s">
        <v>62</v>
      </c>
      <c r="I667" s="38" t="s">
        <v>63</v>
      </c>
      <c r="J667" s="39">
        <v>0</v>
      </c>
      <c r="K667" s="39">
        <v>0.1</v>
      </c>
      <c r="L667" s="40">
        <v>0.3</v>
      </c>
      <c r="M667" s="40">
        <v>0.30800000000000005</v>
      </c>
      <c r="N667" s="41">
        <v>1.0400000000000003</v>
      </c>
      <c r="O667" s="42">
        <v>1</v>
      </c>
      <c r="P667" s="43">
        <v>2.1692981489251279E-3</v>
      </c>
      <c r="Q667" s="44">
        <v>2.1692981489251279E-3</v>
      </c>
      <c r="R667" s="45" t="s">
        <v>64</v>
      </c>
      <c r="S667" s="39">
        <v>3848111899</v>
      </c>
      <c r="T667" s="39">
        <v>0</v>
      </c>
      <c r="U667" s="39">
        <v>0</v>
      </c>
    </row>
    <row r="668" spans="1:21" ht="63.75" x14ac:dyDescent="0.25">
      <c r="A668" s="33">
        <v>54020030003</v>
      </c>
      <c r="B668" s="34" t="s">
        <v>1243</v>
      </c>
      <c r="C668" s="91">
        <v>45</v>
      </c>
      <c r="D668" s="33">
        <v>16</v>
      </c>
      <c r="E668" s="34">
        <v>9</v>
      </c>
      <c r="F668" s="36" t="s">
        <v>1427</v>
      </c>
      <c r="G668" s="36" t="s">
        <v>1428</v>
      </c>
      <c r="H668" s="37" t="s">
        <v>62</v>
      </c>
      <c r="I668" s="38" t="s">
        <v>75</v>
      </c>
      <c r="J668" s="39">
        <v>0</v>
      </c>
      <c r="K668" s="39">
        <v>0</v>
      </c>
      <c r="L668" s="39">
        <v>35</v>
      </c>
      <c r="M668" s="40">
        <v>35</v>
      </c>
      <c r="N668" s="41">
        <v>1</v>
      </c>
      <c r="O668" s="42">
        <v>1</v>
      </c>
      <c r="P668" s="43">
        <v>5.5227041683104689E-4</v>
      </c>
      <c r="Q668" s="44">
        <v>5.5227041683104689E-4</v>
      </c>
      <c r="R668" s="45" t="s">
        <v>582</v>
      </c>
      <c r="S668" s="39">
        <v>141894000</v>
      </c>
      <c r="T668" s="39">
        <v>0</v>
      </c>
      <c r="U668" s="39">
        <v>0</v>
      </c>
    </row>
    <row r="669" spans="1:21" ht="102" x14ac:dyDescent="0.25">
      <c r="A669" s="33">
        <v>54020030004</v>
      </c>
      <c r="B669" s="34" t="s">
        <v>1243</v>
      </c>
      <c r="C669" s="91">
        <v>23</v>
      </c>
      <c r="D669" s="33">
        <v>17</v>
      </c>
      <c r="E669" s="34">
        <v>17</v>
      </c>
      <c r="F669" s="36" t="s">
        <v>1429</v>
      </c>
      <c r="G669" s="36" t="s">
        <v>1430</v>
      </c>
      <c r="H669" s="37" t="s">
        <v>62</v>
      </c>
      <c r="I669" s="38" t="s">
        <v>63</v>
      </c>
      <c r="J669" s="46">
        <v>0</v>
      </c>
      <c r="K669" s="46">
        <v>0</v>
      </c>
      <c r="L669" s="40">
        <v>0</v>
      </c>
      <c r="M669" s="40">
        <v>0</v>
      </c>
      <c r="N669" s="41">
        <v>0</v>
      </c>
      <c r="O669" s="42" t="s">
        <v>1528</v>
      </c>
      <c r="P669" s="43">
        <v>0</v>
      </c>
      <c r="Q669" s="44">
        <v>0</v>
      </c>
      <c r="R669" s="45" t="s">
        <v>64</v>
      </c>
      <c r="S669" s="39">
        <v>0</v>
      </c>
      <c r="T669" s="39">
        <v>0</v>
      </c>
      <c r="U669" s="39">
        <v>0</v>
      </c>
    </row>
    <row r="670" spans="1:21" ht="102" x14ac:dyDescent="0.25">
      <c r="A670" s="33">
        <v>54020030005</v>
      </c>
      <c r="B670" s="34" t="s">
        <v>1243</v>
      </c>
      <c r="C670" s="91">
        <v>23</v>
      </c>
      <c r="D670" s="33">
        <v>17</v>
      </c>
      <c r="E670" s="34">
        <v>17</v>
      </c>
      <c r="F670" s="36" t="s">
        <v>1431</v>
      </c>
      <c r="G670" s="36" t="s">
        <v>1432</v>
      </c>
      <c r="H670" s="37" t="s">
        <v>62</v>
      </c>
      <c r="I670" s="38" t="s">
        <v>75</v>
      </c>
      <c r="J670" s="39">
        <v>37.6</v>
      </c>
      <c r="K670" s="39">
        <v>0</v>
      </c>
      <c r="L670" s="39">
        <v>38.700000000000003</v>
      </c>
      <c r="M670" s="40">
        <v>0</v>
      </c>
      <c r="N670" s="41">
        <v>0</v>
      </c>
      <c r="O670" s="42">
        <v>0</v>
      </c>
      <c r="P670" s="43">
        <v>3.5037689235707659E-4</v>
      </c>
      <c r="Q670" s="44">
        <v>0</v>
      </c>
      <c r="R670" s="45" t="s">
        <v>64</v>
      </c>
      <c r="S670" s="39">
        <v>4887776668</v>
      </c>
      <c r="T670" s="39">
        <v>0</v>
      </c>
      <c r="U670" s="39">
        <v>0</v>
      </c>
    </row>
    <row r="671" spans="1:21" ht="76.5" x14ac:dyDescent="0.25">
      <c r="A671" s="33">
        <v>54020030006</v>
      </c>
      <c r="B671" s="34" t="s">
        <v>1243</v>
      </c>
      <c r="C671" s="91">
        <v>45</v>
      </c>
      <c r="D671" s="67">
        <v>16</v>
      </c>
      <c r="E671" s="67">
        <v>9</v>
      </c>
      <c r="F671" s="36" t="s">
        <v>1433</v>
      </c>
      <c r="G671" s="36" t="s">
        <v>1434</v>
      </c>
      <c r="H671" s="37" t="s">
        <v>82</v>
      </c>
      <c r="I671" s="38" t="s">
        <v>75</v>
      </c>
      <c r="J671" s="63">
        <v>71</v>
      </c>
      <c r="K671" s="63">
        <v>100</v>
      </c>
      <c r="L671" s="63">
        <v>100</v>
      </c>
      <c r="M671" s="40">
        <v>100</v>
      </c>
      <c r="N671" s="41">
        <v>1</v>
      </c>
      <c r="O671" s="42">
        <v>1</v>
      </c>
      <c r="P671" s="43">
        <v>1.9260548258001656E-3</v>
      </c>
      <c r="Q671" s="44">
        <v>1.9260548258001656E-3</v>
      </c>
      <c r="R671" s="45" t="s">
        <v>582</v>
      </c>
      <c r="S671" s="39">
        <v>2251350450</v>
      </c>
      <c r="T671" s="39">
        <v>0</v>
      </c>
      <c r="U671" s="39">
        <v>0</v>
      </c>
    </row>
    <row r="672" spans="1:21" ht="76.5" x14ac:dyDescent="0.25">
      <c r="A672" s="33">
        <v>54020030007</v>
      </c>
      <c r="B672" s="34" t="s">
        <v>1243</v>
      </c>
      <c r="C672" s="91">
        <v>22</v>
      </c>
      <c r="D672" s="67">
        <v>17</v>
      </c>
      <c r="E672" s="67">
        <v>17</v>
      </c>
      <c r="F672" s="36" t="s">
        <v>1435</v>
      </c>
      <c r="G672" s="36" t="s">
        <v>1436</v>
      </c>
      <c r="H672" s="37" t="s">
        <v>62</v>
      </c>
      <c r="I672" s="38" t="s">
        <v>75</v>
      </c>
      <c r="J672" s="63">
        <v>0</v>
      </c>
      <c r="K672" s="63">
        <v>0</v>
      </c>
      <c r="L672" s="63">
        <v>0</v>
      </c>
      <c r="M672" s="40">
        <v>0</v>
      </c>
      <c r="N672" s="41">
        <v>0</v>
      </c>
      <c r="O672" s="42" t="s">
        <v>1528</v>
      </c>
      <c r="P672" s="43">
        <v>0</v>
      </c>
      <c r="Q672" s="44">
        <v>0</v>
      </c>
      <c r="R672" s="45" t="s">
        <v>89</v>
      </c>
      <c r="S672" s="39">
        <v>0</v>
      </c>
      <c r="T672" s="39">
        <v>0</v>
      </c>
      <c r="U672" s="39">
        <v>0</v>
      </c>
    </row>
    <row r="673" spans="1:21" ht="51" x14ac:dyDescent="0.25">
      <c r="A673" s="33">
        <v>54020030008</v>
      </c>
      <c r="B673" s="34" t="s">
        <v>1243</v>
      </c>
      <c r="C673" s="91">
        <v>12</v>
      </c>
      <c r="D673" s="67">
        <v>18</v>
      </c>
      <c r="E673" s="67">
        <v>16</v>
      </c>
      <c r="F673" s="36" t="s">
        <v>1437</v>
      </c>
      <c r="G673" s="36" t="s">
        <v>1438</v>
      </c>
      <c r="H673" s="37" t="s">
        <v>62</v>
      </c>
      <c r="I673" s="38" t="s">
        <v>75</v>
      </c>
      <c r="J673" s="63">
        <v>0</v>
      </c>
      <c r="K673" s="63">
        <v>9</v>
      </c>
      <c r="L673" s="39">
        <v>50</v>
      </c>
      <c r="M673" s="40">
        <v>0</v>
      </c>
      <c r="N673" s="41">
        <v>-0.21951219512195122</v>
      </c>
      <c r="O673" s="42">
        <v>0</v>
      </c>
      <c r="P673" s="43">
        <v>5.3488470603460731E-4</v>
      </c>
      <c r="Q673" s="44">
        <v>0</v>
      </c>
      <c r="R673" s="45" t="s">
        <v>1362</v>
      </c>
      <c r="S673" s="39">
        <v>173320000</v>
      </c>
      <c r="T673" s="39">
        <v>0</v>
      </c>
      <c r="U673" s="39">
        <v>0</v>
      </c>
    </row>
    <row r="674" spans="1:21" ht="63.75" x14ac:dyDescent="0.25">
      <c r="A674" s="33">
        <v>54020030009</v>
      </c>
      <c r="B674" s="34" t="s">
        <v>1243</v>
      </c>
      <c r="C674" s="91">
        <v>45</v>
      </c>
      <c r="D674" s="67">
        <v>18</v>
      </c>
      <c r="E674" s="67">
        <v>16</v>
      </c>
      <c r="F674" s="36" t="s">
        <v>1439</v>
      </c>
      <c r="G674" s="36" t="s">
        <v>1440</v>
      </c>
      <c r="H674" s="37" t="s">
        <v>82</v>
      </c>
      <c r="I674" s="38" t="s">
        <v>63</v>
      </c>
      <c r="J674" s="63">
        <v>0</v>
      </c>
      <c r="K674" s="63">
        <v>0</v>
      </c>
      <c r="L674" s="63">
        <v>1</v>
      </c>
      <c r="M674" s="40">
        <v>1</v>
      </c>
      <c r="N674" s="41">
        <v>1</v>
      </c>
      <c r="O674" s="42">
        <v>1</v>
      </c>
      <c r="P674" s="43">
        <v>5.720055480053838E-4</v>
      </c>
      <c r="Q674" s="44">
        <v>5.720055480053838E-4</v>
      </c>
      <c r="R674" s="45" t="s">
        <v>323</v>
      </c>
      <c r="S674" s="39">
        <v>402215000</v>
      </c>
      <c r="T674" s="39">
        <v>0</v>
      </c>
      <c r="U674" s="39">
        <v>0</v>
      </c>
    </row>
    <row r="675" spans="1:21" ht="102" x14ac:dyDescent="0.25">
      <c r="A675" s="33">
        <v>54020030010</v>
      </c>
      <c r="B675" s="34" t="s">
        <v>1243</v>
      </c>
      <c r="C675" s="91">
        <v>23</v>
      </c>
      <c r="D675" s="67">
        <v>17</v>
      </c>
      <c r="E675" s="67">
        <v>9</v>
      </c>
      <c r="F675" s="36" t="s">
        <v>1441</v>
      </c>
      <c r="G675" s="36" t="s">
        <v>1442</v>
      </c>
      <c r="H675" s="37" t="s">
        <v>62</v>
      </c>
      <c r="I675" s="38" t="s">
        <v>75</v>
      </c>
      <c r="J675" s="63">
        <v>0</v>
      </c>
      <c r="K675" s="63">
        <v>0</v>
      </c>
      <c r="L675" s="63">
        <v>0</v>
      </c>
      <c r="M675" s="40">
        <v>0</v>
      </c>
      <c r="N675" s="41">
        <v>0</v>
      </c>
      <c r="O675" s="42" t="s">
        <v>1528</v>
      </c>
      <c r="P675" s="43">
        <v>0</v>
      </c>
      <c r="Q675" s="44">
        <v>0</v>
      </c>
      <c r="R675" s="45" t="s">
        <v>64</v>
      </c>
      <c r="S675" s="39">
        <v>839633526</v>
      </c>
      <c r="T675" s="39">
        <v>0</v>
      </c>
      <c r="U675" s="39">
        <v>0</v>
      </c>
    </row>
    <row r="676" spans="1:21" ht="102" x14ac:dyDescent="0.25">
      <c r="A676" s="33">
        <v>54020030011</v>
      </c>
      <c r="B676" s="34" t="s">
        <v>1243</v>
      </c>
      <c r="C676" s="91">
        <v>23</v>
      </c>
      <c r="D676" s="67">
        <v>17</v>
      </c>
      <c r="E676" s="67">
        <v>17</v>
      </c>
      <c r="F676" s="36" t="s">
        <v>1443</v>
      </c>
      <c r="G676" s="36" t="s">
        <v>1444</v>
      </c>
      <c r="H676" s="37" t="s">
        <v>62</v>
      </c>
      <c r="I676" s="38" t="s">
        <v>75</v>
      </c>
      <c r="J676" s="63">
        <v>0</v>
      </c>
      <c r="K676" s="63">
        <v>0</v>
      </c>
      <c r="L676" s="63">
        <v>0</v>
      </c>
      <c r="M676" s="40">
        <v>0</v>
      </c>
      <c r="N676" s="41">
        <v>0</v>
      </c>
      <c r="O676" s="42" t="s">
        <v>1528</v>
      </c>
      <c r="P676" s="43">
        <v>0</v>
      </c>
      <c r="Q676" s="44">
        <v>0</v>
      </c>
      <c r="R676" s="45" t="s">
        <v>64</v>
      </c>
      <c r="S676" s="39">
        <v>0</v>
      </c>
      <c r="T676" s="39">
        <v>0</v>
      </c>
      <c r="U676" s="39">
        <v>0</v>
      </c>
    </row>
    <row r="677" spans="1:21" ht="102" x14ac:dyDescent="0.25">
      <c r="A677" s="33">
        <v>54020030012</v>
      </c>
      <c r="B677" s="34" t="s">
        <v>1243</v>
      </c>
      <c r="C677" s="91">
        <v>23</v>
      </c>
      <c r="D677" s="67">
        <v>17</v>
      </c>
      <c r="E677" s="67">
        <v>17</v>
      </c>
      <c r="F677" s="36" t="s">
        <v>1445</v>
      </c>
      <c r="G677" s="36" t="s">
        <v>1446</v>
      </c>
      <c r="H677" s="37" t="s">
        <v>62</v>
      </c>
      <c r="I677" s="38" t="s">
        <v>75</v>
      </c>
      <c r="J677" s="63">
        <v>0</v>
      </c>
      <c r="K677" s="63">
        <v>0.3968253968253968</v>
      </c>
      <c r="L677" s="63">
        <v>1.5</v>
      </c>
      <c r="M677" s="40">
        <v>0.79365079365079361</v>
      </c>
      <c r="N677" s="41">
        <v>0.35971223021582727</v>
      </c>
      <c r="O677" s="42">
        <v>0.35971223021582727</v>
      </c>
      <c r="P677" s="43">
        <v>1.9232355213466888E-3</v>
      </c>
      <c r="Q677" s="44">
        <v>6.9181133861391671E-4</v>
      </c>
      <c r="R677" s="45" t="s">
        <v>64</v>
      </c>
      <c r="S677" s="39">
        <v>1964307663</v>
      </c>
      <c r="T677" s="39">
        <v>0</v>
      </c>
      <c r="U677" s="39">
        <v>0</v>
      </c>
    </row>
    <row r="678" spans="1:21" ht="102" x14ac:dyDescent="0.25">
      <c r="A678" s="33">
        <v>54020030013</v>
      </c>
      <c r="B678" s="34" t="s">
        <v>1243</v>
      </c>
      <c r="C678" s="91">
        <v>23</v>
      </c>
      <c r="D678" s="67">
        <v>17</v>
      </c>
      <c r="E678" s="67">
        <v>17</v>
      </c>
      <c r="F678" s="36" t="s">
        <v>1447</v>
      </c>
      <c r="G678" s="36" t="s">
        <v>1448</v>
      </c>
      <c r="H678" s="37" t="s">
        <v>62</v>
      </c>
      <c r="I678" s="38" t="s">
        <v>75</v>
      </c>
      <c r="J678" s="63">
        <v>0</v>
      </c>
      <c r="K678" s="63">
        <v>0.79365079365079361</v>
      </c>
      <c r="L678" s="63">
        <v>4</v>
      </c>
      <c r="M678" s="40">
        <v>3.5714285714285712</v>
      </c>
      <c r="N678" s="41">
        <v>0.86633663366336622</v>
      </c>
      <c r="O678" s="42">
        <v>0.86633663366336622</v>
      </c>
      <c r="P678" s="43">
        <v>1.6264254136056696E-3</v>
      </c>
      <c r="Q678" s="44">
        <v>1.4090319177276838E-3</v>
      </c>
      <c r="R678" s="45" t="s">
        <v>64</v>
      </c>
      <c r="S678" s="39">
        <v>5049241068</v>
      </c>
      <c r="T678" s="39">
        <v>0</v>
      </c>
      <c r="U678" s="39">
        <v>0</v>
      </c>
    </row>
    <row r="679" spans="1:21" ht="102" x14ac:dyDescent="0.25">
      <c r="A679" s="33">
        <v>54020030014</v>
      </c>
      <c r="B679" s="34" t="s">
        <v>1243</v>
      </c>
      <c r="C679" s="91">
        <v>23</v>
      </c>
      <c r="D679" s="67">
        <v>17</v>
      </c>
      <c r="E679" s="67">
        <v>17</v>
      </c>
      <c r="F679" s="36" t="s">
        <v>1449</v>
      </c>
      <c r="G679" s="36" t="s">
        <v>1450</v>
      </c>
      <c r="H679" s="37" t="s">
        <v>62</v>
      </c>
      <c r="I679" s="38" t="s">
        <v>63</v>
      </c>
      <c r="J679" s="63">
        <v>27</v>
      </c>
      <c r="K679" s="63">
        <v>0</v>
      </c>
      <c r="L679" s="63">
        <v>35</v>
      </c>
      <c r="M679" s="40">
        <v>29</v>
      </c>
      <c r="N679" s="41">
        <v>0.82857142857142863</v>
      </c>
      <c r="O679" s="42">
        <v>0.82857142857142863</v>
      </c>
      <c r="P679" s="43">
        <v>1.1036010655109348E-3</v>
      </c>
      <c r="Q679" s="44">
        <v>9.1441231142334607E-4</v>
      </c>
      <c r="R679" s="45" t="s">
        <v>64</v>
      </c>
      <c r="S679" s="39">
        <v>217620000</v>
      </c>
      <c r="T679" s="39">
        <v>0</v>
      </c>
      <c r="U679" s="39">
        <v>0</v>
      </c>
    </row>
    <row r="680" spans="1:21" ht="63.75" x14ac:dyDescent="0.25">
      <c r="A680" s="33">
        <v>54020030015</v>
      </c>
      <c r="B680" s="34" t="s">
        <v>1243</v>
      </c>
      <c r="C680" s="91">
        <v>22</v>
      </c>
      <c r="D680" s="67">
        <v>17</v>
      </c>
      <c r="E680" s="67">
        <v>17</v>
      </c>
      <c r="F680" s="36" t="s">
        <v>1451</v>
      </c>
      <c r="G680" s="36" t="s">
        <v>1452</v>
      </c>
      <c r="H680" s="37" t="s">
        <v>62</v>
      </c>
      <c r="I680" s="38" t="s">
        <v>75</v>
      </c>
      <c r="J680" s="63">
        <v>0</v>
      </c>
      <c r="K680" s="63">
        <v>0</v>
      </c>
      <c r="L680" s="63">
        <v>0</v>
      </c>
      <c r="M680" s="40">
        <v>0</v>
      </c>
      <c r="N680" s="41">
        <v>0</v>
      </c>
      <c r="O680" s="42" t="s">
        <v>1528</v>
      </c>
      <c r="P680" s="43">
        <v>0</v>
      </c>
      <c r="Q680" s="44">
        <v>0</v>
      </c>
      <c r="R680" s="45" t="s">
        <v>89</v>
      </c>
      <c r="S680" s="39">
        <v>0</v>
      </c>
      <c r="T680" s="39">
        <v>0</v>
      </c>
      <c r="U680" s="39">
        <v>0</v>
      </c>
    </row>
    <row r="681" spans="1:21" ht="63.75" x14ac:dyDescent="0.25">
      <c r="A681" s="33">
        <v>54020030016</v>
      </c>
      <c r="B681" s="34" t="s">
        <v>1243</v>
      </c>
      <c r="C681" s="91">
        <v>45</v>
      </c>
      <c r="D681" s="67">
        <v>17</v>
      </c>
      <c r="E681" s="67">
        <v>17</v>
      </c>
      <c r="F681" s="36" t="s">
        <v>1453</v>
      </c>
      <c r="G681" s="36" t="s">
        <v>1454</v>
      </c>
      <c r="H681" s="38" t="s">
        <v>62</v>
      </c>
      <c r="I681" s="38" t="s">
        <v>75</v>
      </c>
      <c r="J681" s="63">
        <v>50</v>
      </c>
      <c r="K681" s="63">
        <v>0</v>
      </c>
      <c r="L681" s="63">
        <v>0</v>
      </c>
      <c r="M681" s="40">
        <v>0</v>
      </c>
      <c r="N681" s="41">
        <v>0</v>
      </c>
      <c r="O681" s="42" t="s">
        <v>1528</v>
      </c>
      <c r="P681" s="43">
        <v>0</v>
      </c>
      <c r="Q681" s="44">
        <v>0</v>
      </c>
      <c r="R681" s="45" t="s">
        <v>108</v>
      </c>
      <c r="S681" s="39">
        <v>0</v>
      </c>
      <c r="T681" s="39">
        <v>0</v>
      </c>
      <c r="U681" s="39">
        <v>0</v>
      </c>
    </row>
    <row r="682" spans="1:21" ht="63.75" x14ac:dyDescent="0.25">
      <c r="A682" s="33">
        <v>54020030017</v>
      </c>
      <c r="B682" s="34" t="s">
        <v>1243</v>
      </c>
      <c r="C682" s="91">
        <v>4</v>
      </c>
      <c r="D682" s="67">
        <v>17</v>
      </c>
      <c r="E682" s="67">
        <v>17</v>
      </c>
      <c r="F682" s="36" t="s">
        <v>1455</v>
      </c>
      <c r="G682" s="36" t="s">
        <v>1456</v>
      </c>
      <c r="H682" s="38" t="s">
        <v>62</v>
      </c>
      <c r="I682" s="38" t="s">
        <v>63</v>
      </c>
      <c r="J682" s="63">
        <v>83</v>
      </c>
      <c r="K682" s="63">
        <v>0</v>
      </c>
      <c r="L682" s="63">
        <v>0</v>
      </c>
      <c r="M682" s="40">
        <v>0</v>
      </c>
      <c r="N682" s="41">
        <v>0</v>
      </c>
      <c r="O682" s="42" t="s">
        <v>1528</v>
      </c>
      <c r="P682" s="43">
        <v>0</v>
      </c>
      <c r="Q682" s="44">
        <v>0</v>
      </c>
      <c r="R682" s="45" t="s">
        <v>108</v>
      </c>
      <c r="S682" s="39">
        <v>0</v>
      </c>
      <c r="T682" s="39">
        <v>0</v>
      </c>
      <c r="U682" s="39">
        <v>0</v>
      </c>
    </row>
    <row r="683" spans="1:21" ht="51" x14ac:dyDescent="0.25">
      <c r="A683" s="33">
        <v>54020030018</v>
      </c>
      <c r="B683" s="34" t="s">
        <v>1243</v>
      </c>
      <c r="C683" s="91">
        <v>33</v>
      </c>
      <c r="D683" s="67">
        <v>5</v>
      </c>
      <c r="E683" s="67">
        <v>17</v>
      </c>
      <c r="F683" s="36" t="s">
        <v>1457</v>
      </c>
      <c r="G683" s="36" t="s">
        <v>1458</v>
      </c>
      <c r="H683" s="37" t="s">
        <v>907</v>
      </c>
      <c r="I683" s="38" t="s">
        <v>63</v>
      </c>
      <c r="J683" s="63">
        <v>0</v>
      </c>
      <c r="K683" s="63">
        <v>0</v>
      </c>
      <c r="L683" s="63">
        <v>1</v>
      </c>
      <c r="M683" s="40">
        <v>0</v>
      </c>
      <c r="N683" s="41">
        <v>0</v>
      </c>
      <c r="O683" s="42">
        <v>0</v>
      </c>
      <c r="P683" s="43">
        <v>6.3481338610783691E-4</v>
      </c>
      <c r="Q683" s="44">
        <v>0</v>
      </c>
      <c r="R683" s="45" t="s">
        <v>67</v>
      </c>
      <c r="S683" s="39">
        <v>87358000</v>
      </c>
      <c r="T683" s="39">
        <v>0</v>
      </c>
      <c r="U683" s="39">
        <v>0</v>
      </c>
    </row>
    <row r="684" spans="1:21" ht="51" x14ac:dyDescent="0.25">
      <c r="A684" s="33">
        <v>54020030019</v>
      </c>
      <c r="B684" s="34" t="s">
        <v>1243</v>
      </c>
      <c r="C684" s="91">
        <v>45</v>
      </c>
      <c r="D684" s="67">
        <v>17</v>
      </c>
      <c r="E684" s="67">
        <v>17</v>
      </c>
      <c r="F684" s="36" t="s">
        <v>1459</v>
      </c>
      <c r="G684" s="36" t="s">
        <v>1460</v>
      </c>
      <c r="H684" s="38" t="s">
        <v>62</v>
      </c>
      <c r="I684" s="38" t="s">
        <v>63</v>
      </c>
      <c r="J684" s="63">
        <v>0</v>
      </c>
      <c r="K684" s="63">
        <v>0.2</v>
      </c>
      <c r="L684" s="63">
        <v>1</v>
      </c>
      <c r="M684" s="40">
        <v>1</v>
      </c>
      <c r="N684" s="41">
        <v>1</v>
      </c>
      <c r="O684" s="42">
        <v>1</v>
      </c>
      <c r="P684" s="43">
        <v>2.4361923038542553E-3</v>
      </c>
      <c r="Q684" s="44">
        <v>2.4361923038542553E-3</v>
      </c>
      <c r="R684" s="45" t="s">
        <v>108</v>
      </c>
      <c r="S684" s="39">
        <v>2731652755</v>
      </c>
      <c r="T684" s="39">
        <v>0</v>
      </c>
      <c r="U684" s="39">
        <v>0</v>
      </c>
    </row>
    <row r="685" spans="1:21" ht="114.75" x14ac:dyDescent="0.25">
      <c r="A685" s="33">
        <v>54020030020</v>
      </c>
      <c r="B685" s="34" t="s">
        <v>1243</v>
      </c>
      <c r="C685" s="91">
        <v>45</v>
      </c>
      <c r="D685" s="67">
        <v>18</v>
      </c>
      <c r="E685" s="67">
        <v>17</v>
      </c>
      <c r="F685" s="36" t="s">
        <v>1461</v>
      </c>
      <c r="G685" s="36" t="s">
        <v>1462</v>
      </c>
      <c r="H685" s="37" t="s">
        <v>82</v>
      </c>
      <c r="I685" s="38" t="s">
        <v>63</v>
      </c>
      <c r="J685" s="63">
        <v>0</v>
      </c>
      <c r="K685" s="63">
        <v>0</v>
      </c>
      <c r="L685" s="63">
        <v>1</v>
      </c>
      <c r="M685" s="40">
        <v>0</v>
      </c>
      <c r="N685" s="41">
        <v>0</v>
      </c>
      <c r="O685" s="42">
        <v>0</v>
      </c>
      <c r="P685" s="43">
        <v>1.8336442909362069E-3</v>
      </c>
      <c r="Q685" s="44">
        <v>0</v>
      </c>
      <c r="R685" s="45" t="s">
        <v>323</v>
      </c>
      <c r="S685" s="39">
        <v>1684369129</v>
      </c>
      <c r="T685" s="39">
        <v>0</v>
      </c>
      <c r="U685" s="39">
        <v>0</v>
      </c>
    </row>
    <row r="686" spans="1:21" ht="76.5" x14ac:dyDescent="0.25">
      <c r="A686" s="33">
        <v>54020040001</v>
      </c>
      <c r="B686" s="34" t="s">
        <v>1243</v>
      </c>
      <c r="C686" s="91">
        <v>4</v>
      </c>
      <c r="D686" s="67">
        <v>17</v>
      </c>
      <c r="E686" s="67">
        <v>17</v>
      </c>
      <c r="F686" s="36" t="s">
        <v>1463</v>
      </c>
      <c r="G686" s="36" t="s">
        <v>1464</v>
      </c>
      <c r="H686" s="37" t="s">
        <v>62</v>
      </c>
      <c r="I686" s="38" t="s">
        <v>1465</v>
      </c>
      <c r="J686" s="39">
        <v>0</v>
      </c>
      <c r="K686" s="39">
        <v>189372</v>
      </c>
      <c r="L686" s="39">
        <v>287246</v>
      </c>
      <c r="M686" s="40">
        <v>334701</v>
      </c>
      <c r="N686" s="41">
        <v>1.4848580828412039</v>
      </c>
      <c r="O686" s="42">
        <v>1</v>
      </c>
      <c r="P686" s="43">
        <v>9.5508256601041194E-4</v>
      </c>
      <c r="Q686" s="44">
        <v>9.5508256601041194E-4</v>
      </c>
      <c r="R686" s="45" t="s">
        <v>1408</v>
      </c>
      <c r="S686" s="39">
        <v>4137307994</v>
      </c>
      <c r="T686" s="39">
        <v>0</v>
      </c>
      <c r="U686" s="39">
        <v>0</v>
      </c>
    </row>
    <row r="687" spans="1:21" ht="114.75" x14ac:dyDescent="0.25">
      <c r="A687" s="33">
        <v>54020040002</v>
      </c>
      <c r="B687" s="34" t="s">
        <v>1243</v>
      </c>
      <c r="C687" s="91">
        <v>4</v>
      </c>
      <c r="D687" s="67">
        <v>17</v>
      </c>
      <c r="E687" s="67">
        <v>17</v>
      </c>
      <c r="F687" s="36" t="s">
        <v>1466</v>
      </c>
      <c r="G687" s="36" t="s">
        <v>1467</v>
      </c>
      <c r="H687" s="37" t="s">
        <v>62</v>
      </c>
      <c r="I687" s="38" t="s">
        <v>1465</v>
      </c>
      <c r="J687" s="54">
        <v>0</v>
      </c>
      <c r="K687" s="54">
        <v>0</v>
      </c>
      <c r="L687" s="39">
        <v>2374663</v>
      </c>
      <c r="M687" s="95">
        <v>1041137</v>
      </c>
      <c r="N687" s="41">
        <v>0.43843568540041261</v>
      </c>
      <c r="O687" s="42">
        <v>0.43843568540041261</v>
      </c>
      <c r="P687" s="43">
        <v>1.07653358193822E-3</v>
      </c>
      <c r="Q687" s="44">
        <v>4.7199073885364476E-4</v>
      </c>
      <c r="R687" s="45" t="s">
        <v>1408</v>
      </c>
      <c r="S687" s="39">
        <v>5069193647</v>
      </c>
      <c r="T687" s="39">
        <v>0</v>
      </c>
      <c r="U687" s="39">
        <v>0</v>
      </c>
    </row>
    <row r="688" spans="1:21" ht="102" x14ac:dyDescent="0.25">
      <c r="A688" s="33">
        <v>54020040003</v>
      </c>
      <c r="B688" s="34" t="s">
        <v>1243</v>
      </c>
      <c r="C688" s="91">
        <v>4</v>
      </c>
      <c r="D688" s="67">
        <v>17</v>
      </c>
      <c r="E688" s="67">
        <v>17</v>
      </c>
      <c r="F688" s="36" t="s">
        <v>1468</v>
      </c>
      <c r="G688" s="36" t="s">
        <v>1469</v>
      </c>
      <c r="H688" s="37" t="s">
        <v>62</v>
      </c>
      <c r="I688" s="38" t="s">
        <v>75</v>
      </c>
      <c r="J688" s="63">
        <v>72.5</v>
      </c>
      <c r="K688" s="63">
        <v>74.469903979727363</v>
      </c>
      <c r="L688" s="46">
        <v>76</v>
      </c>
      <c r="M688" s="40">
        <v>79.459248560848224</v>
      </c>
      <c r="N688" s="41">
        <v>3.2608048874160485</v>
      </c>
      <c r="O688" s="42">
        <v>1</v>
      </c>
      <c r="P688" s="43">
        <v>1.5224865310481399E-3</v>
      </c>
      <c r="Q688" s="44">
        <v>1.5224865310481399E-3</v>
      </c>
      <c r="R688" s="45" t="s">
        <v>1408</v>
      </c>
      <c r="S688" s="39">
        <v>13118415091</v>
      </c>
      <c r="T688" s="39">
        <v>0</v>
      </c>
      <c r="U688" s="39">
        <v>0</v>
      </c>
    </row>
    <row r="689" spans="1:21" ht="102" x14ac:dyDescent="0.25">
      <c r="A689" s="33">
        <v>54020040004</v>
      </c>
      <c r="B689" s="34" t="s">
        <v>1243</v>
      </c>
      <c r="C689" s="91">
        <v>4</v>
      </c>
      <c r="D689" s="67">
        <v>17</v>
      </c>
      <c r="E689" s="67">
        <v>17</v>
      </c>
      <c r="F689" s="36" t="s">
        <v>1470</v>
      </c>
      <c r="G689" s="36" t="s">
        <v>1471</v>
      </c>
      <c r="H689" s="37" t="s">
        <v>62</v>
      </c>
      <c r="I689" s="38" t="s">
        <v>63</v>
      </c>
      <c r="J689" s="62">
        <v>0</v>
      </c>
      <c r="K689" s="62">
        <v>0</v>
      </c>
      <c r="L689" s="63">
        <v>1</v>
      </c>
      <c r="M689" s="40">
        <v>0.20448400000000003</v>
      </c>
      <c r="N689" s="41">
        <v>0.20448400000000003</v>
      </c>
      <c r="O689" s="42">
        <v>0.20448400000000003</v>
      </c>
      <c r="P689" s="43">
        <v>1.1386032743232E-3</v>
      </c>
      <c r="Q689" s="44">
        <v>2.3282615194670524E-4</v>
      </c>
      <c r="R689" s="45" t="s">
        <v>1408</v>
      </c>
      <c r="S689" s="39">
        <v>1799999998</v>
      </c>
      <c r="T689" s="39">
        <v>0</v>
      </c>
      <c r="U689" s="39">
        <v>0</v>
      </c>
    </row>
    <row r="690" spans="1:21" ht="38.25" x14ac:dyDescent="0.25">
      <c r="A690" s="33">
        <v>54020040005</v>
      </c>
      <c r="B690" s="34" t="s">
        <v>1243</v>
      </c>
      <c r="C690" s="91">
        <v>4</v>
      </c>
      <c r="D690" s="67">
        <v>17</v>
      </c>
      <c r="E690" s="67">
        <v>17</v>
      </c>
      <c r="F690" s="36" t="s">
        <v>1472</v>
      </c>
      <c r="G690" s="36" t="s">
        <v>1473</v>
      </c>
      <c r="H690" s="37" t="s">
        <v>62</v>
      </c>
      <c r="I690" s="38" t="s">
        <v>75</v>
      </c>
      <c r="J690" s="39">
        <v>0</v>
      </c>
      <c r="K690" s="39">
        <v>0</v>
      </c>
      <c r="L690" s="39">
        <v>0</v>
      </c>
      <c r="M690" s="40">
        <v>0</v>
      </c>
      <c r="N690" s="41">
        <v>0</v>
      </c>
      <c r="O690" s="42" t="s">
        <v>1528</v>
      </c>
      <c r="P690" s="43">
        <v>0</v>
      </c>
      <c r="Q690" s="44">
        <v>0</v>
      </c>
      <c r="R690" s="45" t="s">
        <v>1408</v>
      </c>
      <c r="S690" s="39">
        <v>0</v>
      </c>
      <c r="T690" s="39">
        <v>0</v>
      </c>
      <c r="U690" s="39">
        <v>0</v>
      </c>
    </row>
    <row r="691" spans="1:21" ht="38.25" x14ac:dyDescent="0.25">
      <c r="A691" s="33">
        <v>54020040006</v>
      </c>
      <c r="B691" s="34" t="s">
        <v>1243</v>
      </c>
      <c r="C691" s="91">
        <v>4</v>
      </c>
      <c r="D691" s="67">
        <v>17</v>
      </c>
      <c r="E691" s="67">
        <v>17</v>
      </c>
      <c r="F691" s="36" t="s">
        <v>1474</v>
      </c>
      <c r="G691" s="36" t="s">
        <v>1475</v>
      </c>
      <c r="H691" s="37" t="s">
        <v>62</v>
      </c>
      <c r="I691" s="38" t="s">
        <v>63</v>
      </c>
      <c r="J691" s="39">
        <v>85055</v>
      </c>
      <c r="K691" s="39">
        <v>165991</v>
      </c>
      <c r="L691" s="39">
        <v>257055</v>
      </c>
      <c r="M691" s="39">
        <v>251306</v>
      </c>
      <c r="N691" s="41">
        <v>0.93686857594658701</v>
      </c>
      <c r="O691" s="42">
        <v>0.93686857594658701</v>
      </c>
      <c r="P691" s="43">
        <v>7.2277587017974807E-4</v>
      </c>
      <c r="Q691" s="44">
        <v>6.7714600022385587E-4</v>
      </c>
      <c r="R691" s="45" t="s">
        <v>1408</v>
      </c>
      <c r="S691" s="39">
        <v>5144330186</v>
      </c>
      <c r="T691" s="39">
        <v>0</v>
      </c>
      <c r="U691" s="39">
        <v>0</v>
      </c>
    </row>
    <row r="692" spans="1:21" ht="51" x14ac:dyDescent="0.25">
      <c r="A692" s="33">
        <v>54020040007</v>
      </c>
      <c r="B692" s="34" t="s">
        <v>1243</v>
      </c>
      <c r="C692" s="91">
        <v>4</v>
      </c>
      <c r="D692" s="67">
        <v>17</v>
      </c>
      <c r="E692" s="67">
        <v>17</v>
      </c>
      <c r="F692" s="36" t="s">
        <v>1476</v>
      </c>
      <c r="G692" s="36" t="s">
        <v>1477</v>
      </c>
      <c r="H692" s="37" t="s">
        <v>62</v>
      </c>
      <c r="I692" s="38" t="s">
        <v>63</v>
      </c>
      <c r="J692" s="39">
        <v>0</v>
      </c>
      <c r="K692" s="39">
        <v>0</v>
      </c>
      <c r="L692" s="39">
        <v>1</v>
      </c>
      <c r="M692" s="40">
        <v>0</v>
      </c>
      <c r="N692" s="41">
        <v>0</v>
      </c>
      <c r="O692" s="42">
        <v>0</v>
      </c>
      <c r="P692" s="43">
        <v>9.0613843914887993E-4</v>
      </c>
      <c r="Q692" s="44">
        <v>0</v>
      </c>
      <c r="R692" s="45" t="s">
        <v>1408</v>
      </c>
      <c r="S692" s="39">
        <v>0</v>
      </c>
      <c r="T692" s="39">
        <v>0</v>
      </c>
      <c r="U692" s="39">
        <v>0</v>
      </c>
    </row>
    <row r="693" spans="1:21" ht="38.25" x14ac:dyDescent="0.25">
      <c r="A693" s="33">
        <v>54020040008</v>
      </c>
      <c r="B693" s="34" t="s">
        <v>1243</v>
      </c>
      <c r="C693" s="91">
        <v>4</v>
      </c>
      <c r="D693" s="67">
        <v>17</v>
      </c>
      <c r="E693" s="67">
        <v>17</v>
      </c>
      <c r="F693" s="36" t="s">
        <v>1478</v>
      </c>
      <c r="G693" s="36" t="s">
        <v>1479</v>
      </c>
      <c r="H693" s="37" t="s">
        <v>62</v>
      </c>
      <c r="I693" s="38" t="s">
        <v>63</v>
      </c>
      <c r="J693" s="63">
        <v>0</v>
      </c>
      <c r="K693" s="63">
        <v>0</v>
      </c>
      <c r="L693" s="63">
        <v>0</v>
      </c>
      <c r="M693" s="40">
        <v>0</v>
      </c>
      <c r="N693" s="41">
        <v>0</v>
      </c>
      <c r="O693" s="42" t="s">
        <v>1528</v>
      </c>
      <c r="P693" s="43">
        <v>0</v>
      </c>
      <c r="Q693" s="44">
        <v>0</v>
      </c>
      <c r="R693" s="45" t="s">
        <v>1408</v>
      </c>
      <c r="S693" s="39">
        <v>0</v>
      </c>
      <c r="T693" s="39">
        <v>0</v>
      </c>
      <c r="U693" s="39">
        <v>0</v>
      </c>
    </row>
    <row r="694" spans="1:21" ht="51" x14ac:dyDescent="0.25">
      <c r="A694" s="33">
        <v>54020040009</v>
      </c>
      <c r="B694" s="34" t="s">
        <v>1243</v>
      </c>
      <c r="C694" s="91">
        <v>24</v>
      </c>
      <c r="D694" s="67">
        <v>9</v>
      </c>
      <c r="E694" s="67">
        <v>17</v>
      </c>
      <c r="F694" s="36" t="s">
        <v>1480</v>
      </c>
      <c r="G694" s="36" t="s">
        <v>1481</v>
      </c>
      <c r="H694" s="37" t="s">
        <v>82</v>
      </c>
      <c r="I694" s="38" t="s">
        <v>75</v>
      </c>
      <c r="J694" s="63">
        <v>8.9600000000000009</v>
      </c>
      <c r="K694" s="63">
        <v>7.2757866412543892</v>
      </c>
      <c r="L694" s="63">
        <v>9.48</v>
      </c>
      <c r="M694" s="40">
        <v>9.4108719789362958</v>
      </c>
      <c r="N694" s="41">
        <v>0.99270801465572733</v>
      </c>
      <c r="O694" s="42">
        <v>0.99270801465572733</v>
      </c>
      <c r="P694" s="43">
        <v>5.9112486658612789E-4</v>
      </c>
      <c r="Q694" s="44">
        <v>5.8681439272234668E-4</v>
      </c>
      <c r="R694" s="45" t="s">
        <v>105</v>
      </c>
      <c r="S694" s="39">
        <v>1135239500</v>
      </c>
      <c r="T694" s="39">
        <v>0</v>
      </c>
      <c r="U694" s="39">
        <v>0</v>
      </c>
    </row>
    <row r="695" spans="1:21" ht="102" x14ac:dyDescent="0.25">
      <c r="A695" s="33">
        <v>54020040010</v>
      </c>
      <c r="B695" s="34" t="s">
        <v>1243</v>
      </c>
      <c r="C695" s="92">
        <v>40</v>
      </c>
      <c r="D695" s="67">
        <v>17</v>
      </c>
      <c r="E695" s="67">
        <v>17</v>
      </c>
      <c r="F695" s="36" t="s">
        <v>1482</v>
      </c>
      <c r="G695" s="36" t="s">
        <v>1483</v>
      </c>
      <c r="H695" s="37" t="s">
        <v>62</v>
      </c>
      <c r="I695" s="38" t="s">
        <v>63</v>
      </c>
      <c r="J695" s="63">
        <v>0</v>
      </c>
      <c r="K695" s="63">
        <v>0.7</v>
      </c>
      <c r="L695" s="63">
        <v>0.8</v>
      </c>
      <c r="M695" s="40">
        <v>1</v>
      </c>
      <c r="N695" s="41">
        <v>2.9999999999999978</v>
      </c>
      <c r="O695" s="42">
        <v>1</v>
      </c>
      <c r="P695" s="43">
        <v>3.9179022390773999E-4</v>
      </c>
      <c r="Q695" s="44">
        <v>3.9179022390773999E-4</v>
      </c>
      <c r="R695" s="45" t="s">
        <v>147</v>
      </c>
      <c r="S695" s="39">
        <v>0</v>
      </c>
      <c r="T695" s="39">
        <v>50000000</v>
      </c>
      <c r="U695" s="39" t="s">
        <v>147</v>
      </c>
    </row>
    <row r="696" spans="1:21" ht="63.75" x14ac:dyDescent="0.25">
      <c r="A696" s="33">
        <v>54020040011</v>
      </c>
      <c r="B696" s="34" t="s">
        <v>1243</v>
      </c>
      <c r="C696" s="91">
        <v>40</v>
      </c>
      <c r="D696" s="67">
        <v>7</v>
      </c>
      <c r="E696" s="67">
        <v>17</v>
      </c>
      <c r="F696" s="36" t="s">
        <v>1484</v>
      </c>
      <c r="G696" s="36" t="s">
        <v>1485</v>
      </c>
      <c r="H696" s="37" t="s">
        <v>62</v>
      </c>
      <c r="I696" s="38" t="s">
        <v>1465</v>
      </c>
      <c r="J696" s="39">
        <v>6202</v>
      </c>
      <c r="K696" s="39">
        <v>6597</v>
      </c>
      <c r="L696" s="39">
        <v>7486</v>
      </c>
      <c r="M696" s="40">
        <v>8843</v>
      </c>
      <c r="N696" s="41">
        <v>2.5264341957255345</v>
      </c>
      <c r="O696" s="42">
        <v>1</v>
      </c>
      <c r="P696" s="43">
        <v>6.0243182965753197E-4</v>
      </c>
      <c r="Q696" s="44">
        <v>6.0243182965753197E-4</v>
      </c>
      <c r="R696" s="45" t="s">
        <v>455</v>
      </c>
      <c r="S696" s="39">
        <v>1035164500</v>
      </c>
      <c r="T696" s="39">
        <v>1746082095</v>
      </c>
      <c r="U696" s="39">
        <v>0</v>
      </c>
    </row>
    <row r="697" spans="1:21" ht="63.75" x14ac:dyDescent="0.25">
      <c r="A697" s="33">
        <v>54030010001</v>
      </c>
      <c r="B697" s="34" t="s">
        <v>1243</v>
      </c>
      <c r="C697" s="91">
        <v>45</v>
      </c>
      <c r="D697" s="67">
        <v>16</v>
      </c>
      <c r="E697" s="67">
        <v>11</v>
      </c>
      <c r="F697" s="36" t="s">
        <v>1486</v>
      </c>
      <c r="G697" s="36" t="s">
        <v>1487</v>
      </c>
      <c r="H697" s="37" t="s">
        <v>62</v>
      </c>
      <c r="I697" s="38" t="s">
        <v>75</v>
      </c>
      <c r="J697" s="39">
        <v>10</v>
      </c>
      <c r="K697" s="39">
        <v>15</v>
      </c>
      <c r="L697" s="39">
        <v>30</v>
      </c>
      <c r="M697" s="39">
        <v>30</v>
      </c>
      <c r="N697" s="41">
        <v>1</v>
      </c>
      <c r="O697" s="42">
        <v>1</v>
      </c>
      <c r="P697" s="43">
        <v>2.1201301757487637E-3</v>
      </c>
      <c r="Q697" s="44">
        <v>2.1201301757487637E-3</v>
      </c>
      <c r="R697" s="45" t="s">
        <v>582</v>
      </c>
      <c r="S697" s="39">
        <v>3198526688</v>
      </c>
      <c r="T697" s="39">
        <v>0</v>
      </c>
      <c r="U697" s="39">
        <v>0</v>
      </c>
    </row>
    <row r="698" spans="1:21" ht="63.75" x14ac:dyDescent="0.25">
      <c r="A698" s="33">
        <v>54030010002</v>
      </c>
      <c r="B698" s="34" t="s">
        <v>1243</v>
      </c>
      <c r="C698" s="91">
        <v>45</v>
      </c>
      <c r="D698" s="67">
        <v>16</v>
      </c>
      <c r="E698" s="67">
        <v>11</v>
      </c>
      <c r="F698" s="36" t="s">
        <v>1488</v>
      </c>
      <c r="G698" s="36" t="s">
        <v>1489</v>
      </c>
      <c r="H698" s="37" t="s">
        <v>62</v>
      </c>
      <c r="I698" s="38" t="s">
        <v>63</v>
      </c>
      <c r="J698" s="39">
        <v>39677</v>
      </c>
      <c r="K698" s="39">
        <v>41527</v>
      </c>
      <c r="L698" s="39">
        <v>49527</v>
      </c>
      <c r="M698" s="40">
        <v>53027</v>
      </c>
      <c r="N698" s="41">
        <v>1.4375</v>
      </c>
      <c r="O698" s="42">
        <v>1</v>
      </c>
      <c r="P698" s="43">
        <v>1.7159574597266887E-3</v>
      </c>
      <c r="Q698" s="44">
        <v>1.7159574597266887E-3</v>
      </c>
      <c r="R698" s="45" t="s">
        <v>582</v>
      </c>
      <c r="S698" s="39">
        <v>730214973</v>
      </c>
      <c r="T698" s="39">
        <v>0</v>
      </c>
      <c r="U698" s="39">
        <v>0</v>
      </c>
    </row>
    <row r="699" spans="1:21" ht="76.5" x14ac:dyDescent="0.25">
      <c r="A699" s="33">
        <v>54030010003</v>
      </c>
      <c r="B699" s="34" t="s">
        <v>1243</v>
      </c>
      <c r="C699" s="91">
        <v>45</v>
      </c>
      <c r="D699" s="67">
        <v>16</v>
      </c>
      <c r="E699" s="67">
        <v>11</v>
      </c>
      <c r="F699" s="36" t="s">
        <v>1490</v>
      </c>
      <c r="G699" s="36" t="s">
        <v>1491</v>
      </c>
      <c r="H699" s="37" t="s">
        <v>62</v>
      </c>
      <c r="I699" s="38" t="s">
        <v>63</v>
      </c>
      <c r="J699" s="39">
        <v>0</v>
      </c>
      <c r="K699" s="39">
        <v>0</v>
      </c>
      <c r="L699" s="39">
        <v>9</v>
      </c>
      <c r="M699" s="40">
        <v>9</v>
      </c>
      <c r="N699" s="41">
        <v>1</v>
      </c>
      <c r="O699" s="42">
        <v>1</v>
      </c>
      <c r="P699" s="43">
        <v>1.5118724454276299E-3</v>
      </c>
      <c r="Q699" s="44">
        <v>1.5118724454276299E-3</v>
      </c>
      <c r="R699" s="45" t="s">
        <v>582</v>
      </c>
      <c r="S699" s="39">
        <v>339552118</v>
      </c>
      <c r="T699" s="39">
        <v>0</v>
      </c>
      <c r="U699" s="39">
        <v>0</v>
      </c>
    </row>
    <row r="700" spans="1:21" ht="63.75" x14ac:dyDescent="0.25">
      <c r="A700" s="33">
        <v>54030010004</v>
      </c>
      <c r="B700" s="34" t="s">
        <v>1243</v>
      </c>
      <c r="C700" s="91">
        <v>45</v>
      </c>
      <c r="D700" s="67">
        <v>16</v>
      </c>
      <c r="E700" s="67">
        <v>11</v>
      </c>
      <c r="F700" s="36" t="s">
        <v>1492</v>
      </c>
      <c r="G700" s="36" t="s">
        <v>1493</v>
      </c>
      <c r="H700" s="37" t="s">
        <v>62</v>
      </c>
      <c r="I700" s="38" t="s">
        <v>63</v>
      </c>
      <c r="J700" s="39">
        <v>0</v>
      </c>
      <c r="K700" s="39">
        <v>37</v>
      </c>
      <c r="L700" s="39">
        <v>0</v>
      </c>
      <c r="M700" s="40">
        <v>0</v>
      </c>
      <c r="N700" s="41">
        <v>0</v>
      </c>
      <c r="O700" s="42" t="s">
        <v>1528</v>
      </c>
      <c r="P700" s="43">
        <v>0</v>
      </c>
      <c r="Q700" s="44">
        <v>0</v>
      </c>
      <c r="R700" s="45" t="s">
        <v>582</v>
      </c>
      <c r="S700" s="39">
        <v>0</v>
      </c>
      <c r="T700" s="39">
        <v>0</v>
      </c>
      <c r="U700" s="39">
        <v>0</v>
      </c>
    </row>
    <row r="701" spans="1:21" ht="76.5" x14ac:dyDescent="0.25">
      <c r="A701" s="33">
        <v>54030010005</v>
      </c>
      <c r="B701" s="34" t="s">
        <v>1243</v>
      </c>
      <c r="C701" s="91">
        <v>45</v>
      </c>
      <c r="D701" s="67">
        <v>16</v>
      </c>
      <c r="E701" s="67">
        <v>11</v>
      </c>
      <c r="F701" s="36" t="s">
        <v>1494</v>
      </c>
      <c r="G701" s="36" t="s">
        <v>1495</v>
      </c>
      <c r="H701" s="37" t="s">
        <v>82</v>
      </c>
      <c r="I701" s="38" t="s">
        <v>75</v>
      </c>
      <c r="J701" s="39">
        <v>100</v>
      </c>
      <c r="K701" s="39">
        <v>100</v>
      </c>
      <c r="L701" s="39">
        <v>100</v>
      </c>
      <c r="M701" s="40">
        <v>100</v>
      </c>
      <c r="N701" s="41">
        <v>1</v>
      </c>
      <c r="O701" s="42">
        <v>1</v>
      </c>
      <c r="P701" s="43">
        <v>1.7446048665216601E-3</v>
      </c>
      <c r="Q701" s="44">
        <v>1.7446048665216601E-3</v>
      </c>
      <c r="R701" s="45" t="s">
        <v>582</v>
      </c>
      <c r="S701" s="39">
        <v>1509909749</v>
      </c>
      <c r="T701" s="39">
        <v>0</v>
      </c>
      <c r="U701" s="39">
        <v>0</v>
      </c>
    </row>
    <row r="702" spans="1:21" ht="63.75" x14ac:dyDescent="0.25">
      <c r="A702" s="33">
        <v>54030010006</v>
      </c>
      <c r="B702" s="34" t="s">
        <v>1243</v>
      </c>
      <c r="C702" s="91">
        <v>45</v>
      </c>
      <c r="D702" s="67">
        <v>16</v>
      </c>
      <c r="E702" s="67">
        <v>11</v>
      </c>
      <c r="F702" s="36" t="s">
        <v>1496</v>
      </c>
      <c r="G702" s="36" t="s">
        <v>1497</v>
      </c>
      <c r="H702" s="37" t="s">
        <v>62</v>
      </c>
      <c r="I702" s="38" t="s">
        <v>75</v>
      </c>
      <c r="J702" s="39">
        <v>29</v>
      </c>
      <c r="K702" s="39">
        <v>33.545454545454547</v>
      </c>
      <c r="L702" s="39">
        <v>43</v>
      </c>
      <c r="M702" s="40">
        <v>42.63636363636364</v>
      </c>
      <c r="N702" s="41">
        <v>0.9615384615384619</v>
      </c>
      <c r="O702" s="42">
        <v>0.9615384615384619</v>
      </c>
      <c r="P702" s="43">
        <v>1.43370277727391E-3</v>
      </c>
      <c r="Q702" s="44">
        <v>1.3785603627633756E-3</v>
      </c>
      <c r="R702" s="45" t="s">
        <v>582</v>
      </c>
      <c r="S702" s="39">
        <v>177433043</v>
      </c>
      <c r="T702" s="39">
        <v>0</v>
      </c>
      <c r="U702" s="39">
        <v>0</v>
      </c>
    </row>
    <row r="703" spans="1:21" ht="102" x14ac:dyDescent="0.25">
      <c r="A703" s="33">
        <v>54030010007</v>
      </c>
      <c r="B703" s="34" t="s">
        <v>1243</v>
      </c>
      <c r="C703" s="91">
        <v>41</v>
      </c>
      <c r="D703" s="67">
        <v>16</v>
      </c>
      <c r="E703" s="67">
        <v>11</v>
      </c>
      <c r="F703" s="36" t="s">
        <v>1498</v>
      </c>
      <c r="G703" s="36" t="s">
        <v>1499</v>
      </c>
      <c r="H703" s="37" t="s">
        <v>62</v>
      </c>
      <c r="I703" s="38" t="s">
        <v>63</v>
      </c>
      <c r="J703" s="39">
        <v>0</v>
      </c>
      <c r="K703" s="39">
        <v>0</v>
      </c>
      <c r="L703" s="39">
        <v>20</v>
      </c>
      <c r="M703" s="40">
        <v>20</v>
      </c>
      <c r="N703" s="41">
        <v>1</v>
      </c>
      <c r="O703" s="42">
        <v>1</v>
      </c>
      <c r="P703" s="43">
        <v>1.4614618923853161E-3</v>
      </c>
      <c r="Q703" s="44">
        <v>1.4614618923853161E-3</v>
      </c>
      <c r="R703" s="45" t="s">
        <v>582</v>
      </c>
      <c r="S703" s="39">
        <v>9553442306</v>
      </c>
      <c r="T703" s="39">
        <v>0</v>
      </c>
      <c r="U703" s="39">
        <v>0</v>
      </c>
    </row>
    <row r="704" spans="1:21" ht="89.25" x14ac:dyDescent="0.25">
      <c r="A704" s="33">
        <v>54030010008</v>
      </c>
      <c r="B704" s="34" t="s">
        <v>1243</v>
      </c>
      <c r="C704" s="91">
        <v>33</v>
      </c>
      <c r="D704" s="67">
        <v>5</v>
      </c>
      <c r="E704" s="67">
        <v>11</v>
      </c>
      <c r="F704" s="36" t="s">
        <v>1500</v>
      </c>
      <c r="G704" s="36" t="s">
        <v>1501</v>
      </c>
      <c r="H704" s="37" t="s">
        <v>907</v>
      </c>
      <c r="I704" s="38" t="s">
        <v>63</v>
      </c>
      <c r="J704" s="63">
        <v>1</v>
      </c>
      <c r="K704" s="63">
        <v>1</v>
      </c>
      <c r="L704" s="63">
        <v>1</v>
      </c>
      <c r="M704" s="40">
        <v>1</v>
      </c>
      <c r="N704" s="41">
        <v>1</v>
      </c>
      <c r="O704" s="42">
        <v>1</v>
      </c>
      <c r="P704" s="43">
        <v>1.4330365585112363E-3</v>
      </c>
      <c r="Q704" s="44">
        <v>1.4330365585112363E-3</v>
      </c>
      <c r="R704" s="45" t="s">
        <v>67</v>
      </c>
      <c r="S704" s="39">
        <v>692458999</v>
      </c>
      <c r="T704" s="39">
        <v>0</v>
      </c>
      <c r="U704" s="39">
        <v>0</v>
      </c>
    </row>
    <row r="705" spans="1:21" ht="76.5" x14ac:dyDescent="0.25">
      <c r="A705" s="33">
        <v>54030010009</v>
      </c>
      <c r="B705" s="34" t="s">
        <v>1243</v>
      </c>
      <c r="C705" s="91">
        <v>45</v>
      </c>
      <c r="D705" s="67">
        <v>14</v>
      </c>
      <c r="E705" s="67">
        <v>5</v>
      </c>
      <c r="F705" s="36" t="s">
        <v>1502</v>
      </c>
      <c r="G705" s="36" t="s">
        <v>1503</v>
      </c>
      <c r="H705" s="37" t="s">
        <v>62</v>
      </c>
      <c r="I705" s="38" t="s">
        <v>63</v>
      </c>
      <c r="J705" s="63">
        <v>300</v>
      </c>
      <c r="K705" s="63">
        <v>450</v>
      </c>
      <c r="L705" s="63">
        <v>500</v>
      </c>
      <c r="M705" s="40">
        <v>636</v>
      </c>
      <c r="N705" s="41">
        <v>3.72</v>
      </c>
      <c r="O705" s="42">
        <v>1</v>
      </c>
      <c r="P705" s="43">
        <v>1.7124042929924285E-3</v>
      </c>
      <c r="Q705" s="44">
        <v>1.7124042929924285E-3</v>
      </c>
      <c r="R705" s="45" t="s">
        <v>265</v>
      </c>
      <c r="S705" s="39">
        <v>409759411</v>
      </c>
      <c r="T705" s="39">
        <v>0</v>
      </c>
      <c r="U705" s="39">
        <v>0</v>
      </c>
    </row>
    <row r="706" spans="1:21" ht="76.5" x14ac:dyDescent="0.25">
      <c r="A706" s="33">
        <v>54030010010</v>
      </c>
      <c r="B706" s="34" t="s">
        <v>1243</v>
      </c>
      <c r="C706" s="91">
        <v>45</v>
      </c>
      <c r="D706" s="67">
        <v>17</v>
      </c>
      <c r="E706" s="67">
        <v>16</v>
      </c>
      <c r="F706" s="36" t="s">
        <v>1504</v>
      </c>
      <c r="G706" s="36" t="s">
        <v>1505</v>
      </c>
      <c r="H706" s="37" t="s">
        <v>82</v>
      </c>
      <c r="I706" s="38" t="s">
        <v>63</v>
      </c>
      <c r="J706" s="63">
        <v>0</v>
      </c>
      <c r="K706" s="63">
        <v>0</v>
      </c>
      <c r="L706" s="63">
        <v>1</v>
      </c>
      <c r="M706" s="40">
        <v>0</v>
      </c>
      <c r="N706" s="41">
        <v>0</v>
      </c>
      <c r="O706" s="42">
        <v>0</v>
      </c>
      <c r="P706" s="43">
        <v>1.6837568861974574E-3</v>
      </c>
      <c r="Q706" s="44">
        <v>0</v>
      </c>
      <c r="R706" s="45" t="s">
        <v>1270</v>
      </c>
      <c r="S706" s="39">
        <v>0</v>
      </c>
      <c r="T706" s="39">
        <v>0</v>
      </c>
      <c r="U706" s="39">
        <v>0</v>
      </c>
    </row>
    <row r="707" spans="1:21" ht="51" x14ac:dyDescent="0.25">
      <c r="A707" s="33">
        <v>54030010011</v>
      </c>
      <c r="B707" s="34" t="s">
        <v>1243</v>
      </c>
      <c r="C707" s="91">
        <v>45</v>
      </c>
      <c r="D707" s="67">
        <v>17</v>
      </c>
      <c r="E707" s="67">
        <v>16</v>
      </c>
      <c r="F707" s="36" t="s">
        <v>1506</v>
      </c>
      <c r="G707" s="36" t="s">
        <v>1507</v>
      </c>
      <c r="H707" s="37" t="s">
        <v>62</v>
      </c>
      <c r="I707" s="38" t="s">
        <v>63</v>
      </c>
      <c r="J707" s="63">
        <v>0</v>
      </c>
      <c r="K707" s="63">
        <v>1</v>
      </c>
      <c r="L707" s="63">
        <v>2</v>
      </c>
      <c r="M707" s="40">
        <v>2</v>
      </c>
      <c r="N707" s="41">
        <v>1</v>
      </c>
      <c r="O707" s="42">
        <v>1</v>
      </c>
      <c r="P707" s="43">
        <v>4.2526964350674372E-3</v>
      </c>
      <c r="Q707" s="44">
        <v>4.2526964350674372E-3</v>
      </c>
      <c r="R707" s="45" t="s">
        <v>1270</v>
      </c>
      <c r="S707" s="39">
        <v>14136600547</v>
      </c>
      <c r="T707" s="39">
        <v>0</v>
      </c>
      <c r="U707" s="39">
        <v>0</v>
      </c>
    </row>
    <row r="708" spans="1:21" ht="76.5" x14ac:dyDescent="0.25">
      <c r="A708" s="33">
        <v>54030010012</v>
      </c>
      <c r="B708" s="34" t="s">
        <v>1243</v>
      </c>
      <c r="C708" s="91">
        <v>23</v>
      </c>
      <c r="D708" s="67">
        <v>6</v>
      </c>
      <c r="E708" s="67">
        <v>17</v>
      </c>
      <c r="F708" s="55" t="s">
        <v>1508</v>
      </c>
      <c r="G708" s="36" t="s">
        <v>1509</v>
      </c>
      <c r="H708" s="37" t="s">
        <v>62</v>
      </c>
      <c r="I708" s="38" t="s">
        <v>63</v>
      </c>
      <c r="J708" s="63">
        <v>0</v>
      </c>
      <c r="K708" s="63">
        <v>1.6E-2</v>
      </c>
      <c r="L708" s="63">
        <v>0.53</v>
      </c>
      <c r="M708" s="68">
        <v>0.52987499999999998</v>
      </c>
      <c r="N708" s="41">
        <v>0.99975680933852129</v>
      </c>
      <c r="O708" s="42">
        <v>0.99975680933852129</v>
      </c>
      <c r="P708" s="43">
        <v>1.7055200324447998E-3</v>
      </c>
      <c r="Q708" s="44">
        <v>1.7051052658999444E-3</v>
      </c>
      <c r="R708" s="45" t="s">
        <v>136</v>
      </c>
      <c r="S708" s="39">
        <v>0</v>
      </c>
      <c r="T708" s="39">
        <v>1606000000</v>
      </c>
      <c r="U708" s="39" t="s">
        <v>136</v>
      </c>
    </row>
    <row r="709" spans="1:21" ht="63.75" x14ac:dyDescent="0.25">
      <c r="A709" s="33">
        <v>54030010013</v>
      </c>
      <c r="B709" s="34" t="s">
        <v>1243</v>
      </c>
      <c r="C709" s="91">
        <v>45</v>
      </c>
      <c r="D709" s="67">
        <v>17</v>
      </c>
      <c r="E709" s="67">
        <v>17</v>
      </c>
      <c r="F709" s="36" t="s">
        <v>1510</v>
      </c>
      <c r="G709" s="36" t="s">
        <v>1511</v>
      </c>
      <c r="H709" s="37" t="s">
        <v>62</v>
      </c>
      <c r="I709" s="38" t="s">
        <v>63</v>
      </c>
      <c r="J709" s="54">
        <v>0</v>
      </c>
      <c r="K709" s="54">
        <v>1</v>
      </c>
      <c r="L709" s="63">
        <v>2</v>
      </c>
      <c r="M709" s="39">
        <v>2</v>
      </c>
      <c r="N709" s="41">
        <v>1</v>
      </c>
      <c r="O709" s="42">
        <v>1</v>
      </c>
      <c r="P709" s="43">
        <v>1.4321482668276713E-3</v>
      </c>
      <c r="Q709" s="44">
        <v>1.4321482668276713E-3</v>
      </c>
      <c r="R709" s="45" t="s">
        <v>98</v>
      </c>
      <c r="S709" s="39">
        <v>79944000</v>
      </c>
      <c r="T709" s="39">
        <v>0</v>
      </c>
      <c r="U709" s="39">
        <v>2</v>
      </c>
    </row>
    <row r="710" spans="1:21" ht="51" x14ac:dyDescent="0.25">
      <c r="A710" s="33">
        <v>54030020001</v>
      </c>
      <c r="B710" s="34" t="s">
        <v>1243</v>
      </c>
      <c r="C710" s="91">
        <v>45</v>
      </c>
      <c r="D710" s="67">
        <v>16</v>
      </c>
      <c r="E710" s="67">
        <v>16</v>
      </c>
      <c r="F710" s="36" t="s">
        <v>1512</v>
      </c>
      <c r="G710" s="36" t="s">
        <v>1513</v>
      </c>
      <c r="H710" s="37" t="s">
        <v>62</v>
      </c>
      <c r="I710" s="38" t="s">
        <v>63</v>
      </c>
      <c r="J710" s="63">
        <v>0</v>
      </c>
      <c r="K710" s="63">
        <v>0.36</v>
      </c>
      <c r="L710" s="63">
        <v>0.9</v>
      </c>
      <c r="M710" s="40">
        <v>0</v>
      </c>
      <c r="N710" s="41">
        <v>-0.66666666666666663</v>
      </c>
      <c r="O710" s="42">
        <v>0</v>
      </c>
      <c r="P710" s="43">
        <v>2.0575751016007689E-3</v>
      </c>
      <c r="Q710" s="44">
        <v>0</v>
      </c>
      <c r="R710" s="45" t="s">
        <v>331</v>
      </c>
      <c r="S710" s="39">
        <v>235693725</v>
      </c>
      <c r="T710" s="39">
        <v>0</v>
      </c>
      <c r="U710" s="39">
        <v>0</v>
      </c>
    </row>
    <row r="711" spans="1:21" ht="89.25" x14ac:dyDescent="0.25">
      <c r="A711" s="33">
        <v>54030020002</v>
      </c>
      <c r="B711" s="34" t="s">
        <v>1243</v>
      </c>
      <c r="C711" s="91">
        <v>45</v>
      </c>
      <c r="D711" s="67">
        <v>16</v>
      </c>
      <c r="E711" s="67">
        <v>11</v>
      </c>
      <c r="F711" s="36" t="s">
        <v>1514</v>
      </c>
      <c r="G711" s="36" t="s">
        <v>1515</v>
      </c>
      <c r="H711" s="37" t="s">
        <v>82</v>
      </c>
      <c r="I711" s="38" t="s">
        <v>63</v>
      </c>
      <c r="J711" s="39">
        <v>0</v>
      </c>
      <c r="K711" s="39">
        <v>0</v>
      </c>
      <c r="L711" s="39">
        <v>1</v>
      </c>
      <c r="M711" s="40">
        <v>1</v>
      </c>
      <c r="N711" s="41">
        <v>1</v>
      </c>
      <c r="O711" s="42">
        <v>1</v>
      </c>
      <c r="P711" s="43">
        <v>2.1863323743234191E-3</v>
      </c>
      <c r="Q711" s="44">
        <v>2.1863323743234191E-3</v>
      </c>
      <c r="R711" s="45" t="s">
        <v>582</v>
      </c>
      <c r="S711" s="39">
        <v>143483663</v>
      </c>
      <c r="T711" s="39">
        <v>0</v>
      </c>
      <c r="U711" s="39">
        <v>0</v>
      </c>
    </row>
    <row r="712" spans="1:21" ht="63.75" x14ac:dyDescent="0.25">
      <c r="A712" s="33">
        <v>54030020003</v>
      </c>
      <c r="B712" s="34" t="s">
        <v>1243</v>
      </c>
      <c r="C712" s="91">
        <v>41</v>
      </c>
      <c r="D712" s="67">
        <v>18</v>
      </c>
      <c r="E712" s="67">
        <v>16</v>
      </c>
      <c r="F712" s="36" t="s">
        <v>1516</v>
      </c>
      <c r="G712" s="36" t="s">
        <v>1517</v>
      </c>
      <c r="H712" s="37" t="s">
        <v>62</v>
      </c>
      <c r="I712" s="38" t="s">
        <v>63</v>
      </c>
      <c r="J712" s="39">
        <v>8390</v>
      </c>
      <c r="K712" s="39">
        <v>10830</v>
      </c>
      <c r="L712" s="39">
        <v>12730</v>
      </c>
      <c r="M712" s="39">
        <v>12630</v>
      </c>
      <c r="N712" s="41">
        <v>0.94736842105263153</v>
      </c>
      <c r="O712" s="42">
        <v>0.94736842105263153</v>
      </c>
      <c r="P712" s="43">
        <v>4.3586030991258117E-3</v>
      </c>
      <c r="Q712" s="44">
        <v>4.1292029360139263E-3</v>
      </c>
      <c r="R712" s="45" t="s">
        <v>331</v>
      </c>
      <c r="S712" s="39">
        <v>1102966043</v>
      </c>
      <c r="T712" s="39">
        <v>0</v>
      </c>
      <c r="U712" s="39">
        <v>0</v>
      </c>
    </row>
    <row r="713" spans="1:21" ht="63.75" x14ac:dyDescent="0.25">
      <c r="A713" s="33">
        <v>54030020004</v>
      </c>
      <c r="B713" s="34" t="s">
        <v>1243</v>
      </c>
      <c r="C713" s="91">
        <v>45</v>
      </c>
      <c r="D713" s="67">
        <v>18</v>
      </c>
      <c r="E713" s="67">
        <v>16</v>
      </c>
      <c r="F713" s="36" t="s">
        <v>1518</v>
      </c>
      <c r="G713" s="36" t="s">
        <v>1519</v>
      </c>
      <c r="H713" s="37" t="s">
        <v>62</v>
      </c>
      <c r="I713" s="38" t="s">
        <v>63</v>
      </c>
      <c r="J713" s="39">
        <v>98</v>
      </c>
      <c r="K713" s="39">
        <v>157</v>
      </c>
      <c r="L713" s="39">
        <v>228</v>
      </c>
      <c r="M713" s="39">
        <v>260</v>
      </c>
      <c r="N713" s="41">
        <v>1.4507042253521127</v>
      </c>
      <c r="O713" s="42">
        <v>1</v>
      </c>
      <c r="P713" s="43">
        <v>4.0180739962672237E-3</v>
      </c>
      <c r="Q713" s="44">
        <v>4.0180739962672237E-3</v>
      </c>
      <c r="R713" s="45" t="s">
        <v>331</v>
      </c>
      <c r="S713" s="39">
        <v>7033405750</v>
      </c>
      <c r="T713" s="39">
        <v>0</v>
      </c>
      <c r="U713" s="39">
        <v>0</v>
      </c>
    </row>
    <row r="714" spans="1:21" ht="63.75" x14ac:dyDescent="0.25">
      <c r="A714" s="33">
        <v>54030020005</v>
      </c>
      <c r="B714" s="34" t="s">
        <v>1243</v>
      </c>
      <c r="C714" s="91">
        <v>45</v>
      </c>
      <c r="D714" s="67">
        <v>18</v>
      </c>
      <c r="E714" s="67">
        <v>16</v>
      </c>
      <c r="F714" s="36" t="s">
        <v>1520</v>
      </c>
      <c r="G714" s="36" t="s">
        <v>1521</v>
      </c>
      <c r="H714" s="37" t="s">
        <v>62</v>
      </c>
      <c r="I714" s="38" t="s">
        <v>63</v>
      </c>
      <c r="J714" s="39">
        <v>15</v>
      </c>
      <c r="K714" s="39">
        <v>19</v>
      </c>
      <c r="L714" s="39">
        <v>24</v>
      </c>
      <c r="M714" s="39">
        <v>23</v>
      </c>
      <c r="N714" s="41">
        <v>0.8</v>
      </c>
      <c r="O714" s="42">
        <v>0.8</v>
      </c>
      <c r="P714" s="43">
        <v>3.0501920238139354E-3</v>
      </c>
      <c r="Q714" s="44">
        <v>2.4401536190511485E-3</v>
      </c>
      <c r="R714" s="45" t="s">
        <v>331</v>
      </c>
      <c r="S714" s="39">
        <v>338077966</v>
      </c>
      <c r="T714" s="39">
        <v>0</v>
      </c>
      <c r="U714" s="39">
        <v>0</v>
      </c>
    </row>
    <row r="715" spans="1:21" ht="51" x14ac:dyDescent="0.25">
      <c r="A715" s="33">
        <v>54030020006</v>
      </c>
      <c r="B715" s="34" t="s">
        <v>1243</v>
      </c>
      <c r="C715" s="91">
        <v>45</v>
      </c>
      <c r="D715" s="67">
        <v>16</v>
      </c>
      <c r="E715" s="67">
        <v>16</v>
      </c>
      <c r="F715" s="36" t="s">
        <v>1522</v>
      </c>
      <c r="G715" s="36" t="s">
        <v>1523</v>
      </c>
      <c r="H715" s="37" t="s">
        <v>62</v>
      </c>
      <c r="I715" s="38" t="s">
        <v>63</v>
      </c>
      <c r="J715" s="63">
        <v>0</v>
      </c>
      <c r="K715" s="63">
        <v>0</v>
      </c>
      <c r="L715" s="63">
        <v>0</v>
      </c>
      <c r="M715" s="40">
        <v>0</v>
      </c>
      <c r="N715" s="41">
        <v>0</v>
      </c>
      <c r="O715" s="42" t="s">
        <v>1528</v>
      </c>
      <c r="P715" s="43">
        <v>0</v>
      </c>
      <c r="Q715" s="44">
        <v>0</v>
      </c>
      <c r="R715" s="45" t="s">
        <v>331</v>
      </c>
      <c r="S715" s="39">
        <v>0</v>
      </c>
      <c r="T715" s="39">
        <v>0</v>
      </c>
      <c r="U715" s="39">
        <v>0</v>
      </c>
    </row>
    <row r="716" spans="1:21" ht="63.75" x14ac:dyDescent="0.25">
      <c r="A716" s="33">
        <v>54030020007</v>
      </c>
      <c r="B716" s="34" t="s">
        <v>1243</v>
      </c>
      <c r="C716" s="91">
        <v>45</v>
      </c>
      <c r="D716" s="67">
        <v>16</v>
      </c>
      <c r="E716" s="67">
        <v>16</v>
      </c>
      <c r="F716" s="36" t="s">
        <v>1524</v>
      </c>
      <c r="G716" s="36" t="s">
        <v>1525</v>
      </c>
      <c r="H716" s="37" t="s">
        <v>62</v>
      </c>
      <c r="I716" s="38" t="s">
        <v>63</v>
      </c>
      <c r="J716" s="63">
        <v>30</v>
      </c>
      <c r="K716" s="63">
        <v>50</v>
      </c>
      <c r="L716" s="63">
        <v>0</v>
      </c>
      <c r="M716" s="39">
        <v>0</v>
      </c>
      <c r="N716" s="41">
        <v>0</v>
      </c>
      <c r="O716" s="42" t="s">
        <v>1528</v>
      </c>
      <c r="P716" s="43">
        <v>0</v>
      </c>
      <c r="Q716" s="44">
        <v>0</v>
      </c>
      <c r="R716" s="45" t="s">
        <v>331</v>
      </c>
      <c r="S716" s="39">
        <v>0</v>
      </c>
      <c r="T716" s="39">
        <v>0</v>
      </c>
      <c r="U716" s="39">
        <v>0</v>
      </c>
    </row>
    <row r="717" spans="1:21" ht="76.5" x14ac:dyDescent="0.25">
      <c r="A717" s="98">
        <v>54030020008</v>
      </c>
      <c r="B717" s="99" t="s">
        <v>1243</v>
      </c>
      <c r="C717" s="100">
        <v>45</v>
      </c>
      <c r="D717" s="101">
        <v>16</v>
      </c>
      <c r="E717" s="101">
        <v>11</v>
      </c>
      <c r="F717" s="102" t="s">
        <v>1526</v>
      </c>
      <c r="G717" s="102" t="s">
        <v>1527</v>
      </c>
      <c r="H717" s="103" t="s">
        <v>62</v>
      </c>
      <c r="I717" s="104" t="s">
        <v>63</v>
      </c>
      <c r="J717" s="105">
        <v>0</v>
      </c>
      <c r="K717" s="105">
        <v>0</v>
      </c>
      <c r="L717" s="105">
        <v>1</v>
      </c>
      <c r="M717" s="70">
        <v>0</v>
      </c>
      <c r="N717" s="106">
        <v>0</v>
      </c>
      <c r="O717" s="107">
        <v>0</v>
      </c>
      <c r="P717" s="108">
        <v>1.2709698157438427E-3</v>
      </c>
      <c r="Q717" s="109">
        <v>0</v>
      </c>
      <c r="R717" s="69" t="s">
        <v>582</v>
      </c>
      <c r="S717" s="70">
        <v>39734165</v>
      </c>
      <c r="T717" s="70">
        <v>0</v>
      </c>
      <c r="U717" s="70">
        <v>0</v>
      </c>
    </row>
    <row r="718" spans="1:21" ht="13.5" x14ac:dyDescent="0.25">
      <c r="A718" s="88" t="s">
        <v>1815</v>
      </c>
      <c r="B718" s="71"/>
      <c r="C718" s="71"/>
      <c r="D718" s="72"/>
      <c r="E718" s="72"/>
      <c r="F718" s="73"/>
      <c r="G718" s="73"/>
      <c r="H718" s="74"/>
      <c r="I718" s="75"/>
      <c r="J718" s="32"/>
      <c r="K718" s="32"/>
      <c r="L718" s="32"/>
      <c r="M718" s="76"/>
      <c r="N718" s="77"/>
      <c r="O718" s="77"/>
      <c r="P718" s="78"/>
      <c r="Q718" s="79"/>
      <c r="R718" s="80"/>
      <c r="S718" s="81"/>
      <c r="T718" s="81"/>
      <c r="U718" s="81"/>
    </row>
    <row r="719" spans="1:21" x14ac:dyDescent="0.25">
      <c r="O719" s="11"/>
      <c r="P719" s="82">
        <f>SUM(P6:P717)</f>
        <v>0.999999999999999</v>
      </c>
      <c r="Q719" s="83">
        <f>SUM(Q6:Q717)</f>
        <v>0.76956767107636292</v>
      </c>
      <c r="S719" s="84">
        <f>SUM(S6:S717)</f>
        <v>3107566013331</v>
      </c>
      <c r="T719" s="84">
        <f>SUM(T6:T717)</f>
        <v>236543895903.39877</v>
      </c>
    </row>
    <row r="720" spans="1:21" x14ac:dyDescent="0.25">
      <c r="A720" s="85">
        <f>COUNT(A6:A717)</f>
        <v>712</v>
      </c>
      <c r="L720" s="84">
        <f>COUNTIF(L6:L717,"&gt;0")</f>
        <v>549</v>
      </c>
      <c r="O720" s="84">
        <f>A720-COUNTIF(O6:O717,"np")</f>
        <v>549</v>
      </c>
    </row>
  </sheetData>
  <autoFilter ref="A5:U720">
    <filterColumn colId="11" showButton="0"/>
  </autoFilter>
  <conditionalFormatting sqref="O6">
    <cfRule type="cellIs" dxfId="7" priority="5" stopIfTrue="1" operator="notBetween">
      <formula>0</formula>
      <formula>100</formula>
    </cfRule>
    <cfRule type="cellIs" dxfId="6" priority="6" stopIfTrue="1" operator="greaterThanOrEqual">
      <formula>0.7</formula>
    </cfRule>
    <cfRule type="cellIs" dxfId="5" priority="7" stopIfTrue="1" operator="between">
      <formula>0.6</formula>
      <formula>0.699</formula>
    </cfRule>
    <cfRule type="cellIs" dxfId="4" priority="8" stopIfTrue="1" operator="lessThan">
      <formula>0.6</formula>
    </cfRule>
  </conditionalFormatting>
  <conditionalFormatting sqref="O7:O717">
    <cfRule type="cellIs" dxfId="3" priority="1" stopIfTrue="1" operator="notBetween">
      <formula>0</formula>
      <formula>100</formula>
    </cfRule>
    <cfRule type="cellIs" dxfId="2" priority="2" stopIfTrue="1" operator="greaterThanOrEqual">
      <formula>0.7</formula>
    </cfRule>
    <cfRule type="cellIs" dxfId="1" priority="3" stopIfTrue="1" operator="between">
      <formula>0.6</formula>
      <formula>0.6999</formula>
    </cfRule>
    <cfRule type="cellIs" dxfId="0" priority="4" stopIfTrue="1" operator="lessThan">
      <formula>0.6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36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baseColWidth="10" defaultRowHeight="15" x14ac:dyDescent="0.25"/>
  <cols>
    <col min="2" max="2" width="60.28515625" customWidth="1"/>
    <col min="258" max="258" width="60.28515625" customWidth="1"/>
    <col min="514" max="514" width="60.28515625" customWidth="1"/>
    <col min="770" max="770" width="60.28515625" customWidth="1"/>
    <col min="1026" max="1026" width="60.28515625" customWidth="1"/>
    <col min="1282" max="1282" width="60.28515625" customWidth="1"/>
    <col min="1538" max="1538" width="60.28515625" customWidth="1"/>
    <col min="1794" max="1794" width="60.28515625" customWidth="1"/>
    <col min="2050" max="2050" width="60.28515625" customWidth="1"/>
    <col min="2306" max="2306" width="60.28515625" customWidth="1"/>
    <col min="2562" max="2562" width="60.28515625" customWidth="1"/>
    <col min="2818" max="2818" width="60.28515625" customWidth="1"/>
    <col min="3074" max="3074" width="60.28515625" customWidth="1"/>
    <col min="3330" max="3330" width="60.28515625" customWidth="1"/>
    <col min="3586" max="3586" width="60.28515625" customWidth="1"/>
    <col min="3842" max="3842" width="60.28515625" customWidth="1"/>
    <col min="4098" max="4098" width="60.28515625" customWidth="1"/>
    <col min="4354" max="4354" width="60.28515625" customWidth="1"/>
    <col min="4610" max="4610" width="60.28515625" customWidth="1"/>
    <col min="4866" max="4866" width="60.28515625" customWidth="1"/>
    <col min="5122" max="5122" width="60.28515625" customWidth="1"/>
    <col min="5378" max="5378" width="60.28515625" customWidth="1"/>
    <col min="5634" max="5634" width="60.28515625" customWidth="1"/>
    <col min="5890" max="5890" width="60.28515625" customWidth="1"/>
    <col min="6146" max="6146" width="60.28515625" customWidth="1"/>
    <col min="6402" max="6402" width="60.28515625" customWidth="1"/>
    <col min="6658" max="6658" width="60.28515625" customWidth="1"/>
    <col min="6914" max="6914" width="60.28515625" customWidth="1"/>
    <col min="7170" max="7170" width="60.28515625" customWidth="1"/>
    <col min="7426" max="7426" width="60.28515625" customWidth="1"/>
    <col min="7682" max="7682" width="60.28515625" customWidth="1"/>
    <col min="7938" max="7938" width="60.28515625" customWidth="1"/>
    <col min="8194" max="8194" width="60.28515625" customWidth="1"/>
    <col min="8450" max="8450" width="60.28515625" customWidth="1"/>
    <col min="8706" max="8706" width="60.28515625" customWidth="1"/>
    <col min="8962" max="8962" width="60.28515625" customWidth="1"/>
    <col min="9218" max="9218" width="60.28515625" customWidth="1"/>
    <col min="9474" max="9474" width="60.28515625" customWidth="1"/>
    <col min="9730" max="9730" width="60.28515625" customWidth="1"/>
    <col min="9986" max="9986" width="60.28515625" customWidth="1"/>
    <col min="10242" max="10242" width="60.28515625" customWidth="1"/>
    <col min="10498" max="10498" width="60.28515625" customWidth="1"/>
    <col min="10754" max="10754" width="60.28515625" customWidth="1"/>
    <col min="11010" max="11010" width="60.28515625" customWidth="1"/>
    <col min="11266" max="11266" width="60.28515625" customWidth="1"/>
    <col min="11522" max="11522" width="60.28515625" customWidth="1"/>
    <col min="11778" max="11778" width="60.28515625" customWidth="1"/>
    <col min="12034" max="12034" width="60.28515625" customWidth="1"/>
    <col min="12290" max="12290" width="60.28515625" customWidth="1"/>
    <col min="12546" max="12546" width="60.28515625" customWidth="1"/>
    <col min="12802" max="12802" width="60.28515625" customWidth="1"/>
    <col min="13058" max="13058" width="60.28515625" customWidth="1"/>
    <col min="13314" max="13314" width="60.28515625" customWidth="1"/>
    <col min="13570" max="13570" width="60.28515625" customWidth="1"/>
    <col min="13826" max="13826" width="60.28515625" customWidth="1"/>
    <col min="14082" max="14082" width="60.28515625" customWidth="1"/>
    <col min="14338" max="14338" width="60.28515625" customWidth="1"/>
    <col min="14594" max="14594" width="60.28515625" customWidth="1"/>
    <col min="14850" max="14850" width="60.28515625" customWidth="1"/>
    <col min="15106" max="15106" width="60.28515625" customWidth="1"/>
    <col min="15362" max="15362" width="60.28515625" customWidth="1"/>
    <col min="15618" max="15618" width="60.28515625" customWidth="1"/>
    <col min="15874" max="15874" width="60.28515625" customWidth="1"/>
    <col min="16130" max="16130" width="60.28515625" customWidth="1"/>
  </cols>
  <sheetData>
    <row r="1" spans="1:2" x14ac:dyDescent="0.25">
      <c r="A1" t="s">
        <v>1705</v>
      </c>
    </row>
    <row r="3" spans="1:2" x14ac:dyDescent="0.25">
      <c r="A3" s="192" t="s">
        <v>1754</v>
      </c>
      <c r="B3" s="192" t="s">
        <v>1705</v>
      </c>
    </row>
    <row r="4" spans="1:2" x14ac:dyDescent="0.25">
      <c r="A4" s="193">
        <v>1</v>
      </c>
      <c r="B4" s="194" t="s">
        <v>1755</v>
      </c>
    </row>
    <row r="5" spans="1:2" x14ac:dyDescent="0.25">
      <c r="A5" s="195">
        <v>2</v>
      </c>
      <c r="B5" s="196" t="s">
        <v>1756</v>
      </c>
    </row>
    <row r="6" spans="1:2" x14ac:dyDescent="0.25">
      <c r="A6" s="195">
        <v>3</v>
      </c>
      <c r="B6" s="196" t="s">
        <v>16</v>
      </c>
    </row>
    <row r="7" spans="1:2" x14ac:dyDescent="0.25">
      <c r="A7" s="195">
        <v>4</v>
      </c>
      <c r="B7" s="196" t="s">
        <v>1706</v>
      </c>
    </row>
    <row r="8" spans="1:2" x14ac:dyDescent="0.25">
      <c r="A8" s="195">
        <v>5</v>
      </c>
      <c r="B8" s="196" t="s">
        <v>1757</v>
      </c>
    </row>
    <row r="9" spans="1:2" x14ac:dyDescent="0.25">
      <c r="A9" s="195">
        <v>11</v>
      </c>
      <c r="B9" s="196" t="s">
        <v>1758</v>
      </c>
    </row>
    <row r="10" spans="1:2" x14ac:dyDescent="0.25">
      <c r="A10" s="195">
        <v>12</v>
      </c>
      <c r="B10" s="196" t="s">
        <v>1707</v>
      </c>
    </row>
    <row r="11" spans="1:2" x14ac:dyDescent="0.25">
      <c r="A11" s="195">
        <v>13</v>
      </c>
      <c r="B11" s="196" t="s">
        <v>10</v>
      </c>
    </row>
    <row r="12" spans="1:2" x14ac:dyDescent="0.25">
      <c r="A12" s="195">
        <v>15</v>
      </c>
      <c r="B12" s="196" t="s">
        <v>1759</v>
      </c>
    </row>
    <row r="13" spans="1:2" x14ac:dyDescent="0.25">
      <c r="A13" s="195">
        <v>17</v>
      </c>
      <c r="B13" s="196" t="s">
        <v>1708</v>
      </c>
    </row>
    <row r="14" spans="1:2" x14ac:dyDescent="0.25">
      <c r="A14" s="195">
        <v>19</v>
      </c>
      <c r="B14" s="196" t="s">
        <v>1709</v>
      </c>
    </row>
    <row r="15" spans="1:2" x14ac:dyDescent="0.25">
      <c r="A15" s="195">
        <v>21</v>
      </c>
      <c r="B15" s="196" t="s">
        <v>1710</v>
      </c>
    </row>
    <row r="16" spans="1:2" x14ac:dyDescent="0.25">
      <c r="A16" s="195">
        <v>22</v>
      </c>
      <c r="B16" s="196" t="s">
        <v>21</v>
      </c>
    </row>
    <row r="17" spans="1:2" x14ac:dyDescent="0.25">
      <c r="A17" s="195">
        <v>23</v>
      </c>
      <c r="B17" s="196" t="s">
        <v>1711</v>
      </c>
    </row>
    <row r="18" spans="1:2" x14ac:dyDescent="0.25">
      <c r="A18" s="195">
        <v>24</v>
      </c>
      <c r="B18" s="196" t="s">
        <v>1712</v>
      </c>
    </row>
    <row r="19" spans="1:2" x14ac:dyDescent="0.25">
      <c r="A19" s="195">
        <v>25</v>
      </c>
      <c r="B19" s="196" t="s">
        <v>1760</v>
      </c>
    </row>
    <row r="20" spans="1:2" x14ac:dyDescent="0.25">
      <c r="A20" s="195">
        <v>27</v>
      </c>
      <c r="B20" s="196" t="s">
        <v>1761</v>
      </c>
    </row>
    <row r="21" spans="1:2" x14ac:dyDescent="0.25">
      <c r="A21" s="195">
        <v>28</v>
      </c>
      <c r="B21" s="196" t="s">
        <v>1762</v>
      </c>
    </row>
    <row r="22" spans="1:2" x14ac:dyDescent="0.25">
      <c r="A22" s="195">
        <v>29</v>
      </c>
      <c r="B22" s="196" t="s">
        <v>1763</v>
      </c>
    </row>
    <row r="23" spans="1:2" x14ac:dyDescent="0.25">
      <c r="A23" s="197">
        <v>32</v>
      </c>
      <c r="B23" s="196" t="s">
        <v>1713</v>
      </c>
    </row>
    <row r="24" spans="1:2" x14ac:dyDescent="0.25">
      <c r="A24" s="197">
        <v>33</v>
      </c>
      <c r="B24" s="196" t="s">
        <v>32</v>
      </c>
    </row>
    <row r="25" spans="1:2" x14ac:dyDescent="0.25">
      <c r="A25" s="197">
        <v>35</v>
      </c>
      <c r="B25" s="196" t="s">
        <v>1714</v>
      </c>
    </row>
    <row r="26" spans="1:2" x14ac:dyDescent="0.25">
      <c r="A26" s="197">
        <v>36</v>
      </c>
      <c r="B26" s="196" t="s">
        <v>1715</v>
      </c>
    </row>
    <row r="27" spans="1:2" x14ac:dyDescent="0.25">
      <c r="A27" s="197">
        <v>37</v>
      </c>
      <c r="B27" s="196" t="s">
        <v>1764</v>
      </c>
    </row>
    <row r="28" spans="1:2" x14ac:dyDescent="0.25">
      <c r="A28" s="197">
        <v>39</v>
      </c>
      <c r="B28" s="196" t="s">
        <v>1716</v>
      </c>
    </row>
    <row r="29" spans="1:2" x14ac:dyDescent="0.25">
      <c r="A29" s="198">
        <v>40</v>
      </c>
      <c r="B29" s="196" t="s">
        <v>1717</v>
      </c>
    </row>
    <row r="30" spans="1:2" x14ac:dyDescent="0.25">
      <c r="A30" s="198">
        <v>41</v>
      </c>
      <c r="B30" s="196" t="s">
        <v>1718</v>
      </c>
    </row>
    <row r="31" spans="1:2" x14ac:dyDescent="0.25">
      <c r="A31" s="197">
        <v>42</v>
      </c>
      <c r="B31" s="196" t="s">
        <v>1765</v>
      </c>
    </row>
    <row r="32" spans="1:2" x14ac:dyDescent="0.25">
      <c r="A32" s="195">
        <v>43</v>
      </c>
      <c r="B32" s="196" t="s">
        <v>1719</v>
      </c>
    </row>
    <row r="33" spans="1:2" x14ac:dyDescent="0.25">
      <c r="A33" s="195">
        <v>44</v>
      </c>
      <c r="B33" s="196" t="s">
        <v>1766</v>
      </c>
    </row>
    <row r="34" spans="1:2" x14ac:dyDescent="0.25">
      <c r="A34" s="199">
        <v>45</v>
      </c>
      <c r="B34" s="200" t="s">
        <v>1720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baseColWidth="10" defaultRowHeight="15" x14ac:dyDescent="0.25"/>
  <cols>
    <col min="3" max="3" width="50.7109375" customWidth="1"/>
    <col min="259" max="259" width="50.7109375" customWidth="1"/>
    <col min="515" max="515" width="50.7109375" customWidth="1"/>
    <col min="771" max="771" width="50.7109375" customWidth="1"/>
    <col min="1027" max="1027" width="50.7109375" customWidth="1"/>
    <col min="1283" max="1283" width="50.7109375" customWidth="1"/>
    <col min="1539" max="1539" width="50.7109375" customWidth="1"/>
    <col min="1795" max="1795" width="50.7109375" customWidth="1"/>
    <col min="2051" max="2051" width="50.7109375" customWidth="1"/>
    <col min="2307" max="2307" width="50.7109375" customWidth="1"/>
    <col min="2563" max="2563" width="50.7109375" customWidth="1"/>
    <col min="2819" max="2819" width="50.7109375" customWidth="1"/>
    <col min="3075" max="3075" width="50.7109375" customWidth="1"/>
    <col min="3331" max="3331" width="50.7109375" customWidth="1"/>
    <col min="3587" max="3587" width="50.7109375" customWidth="1"/>
    <col min="3843" max="3843" width="50.7109375" customWidth="1"/>
    <col min="4099" max="4099" width="50.7109375" customWidth="1"/>
    <col min="4355" max="4355" width="50.7109375" customWidth="1"/>
    <col min="4611" max="4611" width="50.7109375" customWidth="1"/>
    <col min="4867" max="4867" width="50.7109375" customWidth="1"/>
    <col min="5123" max="5123" width="50.7109375" customWidth="1"/>
    <col min="5379" max="5379" width="50.7109375" customWidth="1"/>
    <col min="5635" max="5635" width="50.7109375" customWidth="1"/>
    <col min="5891" max="5891" width="50.7109375" customWidth="1"/>
    <col min="6147" max="6147" width="50.7109375" customWidth="1"/>
    <col min="6403" max="6403" width="50.7109375" customWidth="1"/>
    <col min="6659" max="6659" width="50.7109375" customWidth="1"/>
    <col min="6915" max="6915" width="50.7109375" customWidth="1"/>
    <col min="7171" max="7171" width="50.7109375" customWidth="1"/>
    <col min="7427" max="7427" width="50.7109375" customWidth="1"/>
    <col min="7683" max="7683" width="50.7109375" customWidth="1"/>
    <col min="7939" max="7939" width="50.7109375" customWidth="1"/>
    <col min="8195" max="8195" width="50.7109375" customWidth="1"/>
    <col min="8451" max="8451" width="50.7109375" customWidth="1"/>
    <col min="8707" max="8707" width="50.7109375" customWidth="1"/>
    <col min="8963" max="8963" width="50.7109375" customWidth="1"/>
    <col min="9219" max="9219" width="50.7109375" customWidth="1"/>
    <col min="9475" max="9475" width="50.7109375" customWidth="1"/>
    <col min="9731" max="9731" width="50.7109375" customWidth="1"/>
    <col min="9987" max="9987" width="50.7109375" customWidth="1"/>
    <col min="10243" max="10243" width="50.7109375" customWidth="1"/>
    <col min="10499" max="10499" width="50.7109375" customWidth="1"/>
    <col min="10755" max="10755" width="50.7109375" customWidth="1"/>
    <col min="11011" max="11011" width="50.7109375" customWidth="1"/>
    <col min="11267" max="11267" width="50.7109375" customWidth="1"/>
    <col min="11523" max="11523" width="50.7109375" customWidth="1"/>
    <col min="11779" max="11779" width="50.7109375" customWidth="1"/>
    <col min="12035" max="12035" width="50.7109375" customWidth="1"/>
    <col min="12291" max="12291" width="50.7109375" customWidth="1"/>
    <col min="12547" max="12547" width="50.7109375" customWidth="1"/>
    <col min="12803" max="12803" width="50.7109375" customWidth="1"/>
    <col min="13059" max="13059" width="50.7109375" customWidth="1"/>
    <col min="13315" max="13315" width="50.7109375" customWidth="1"/>
    <col min="13571" max="13571" width="50.7109375" customWidth="1"/>
    <col min="13827" max="13827" width="50.7109375" customWidth="1"/>
    <col min="14083" max="14083" width="50.7109375" customWidth="1"/>
    <col min="14339" max="14339" width="50.7109375" customWidth="1"/>
    <col min="14595" max="14595" width="50.7109375" customWidth="1"/>
    <col min="14851" max="14851" width="50.7109375" customWidth="1"/>
    <col min="15107" max="15107" width="50.7109375" customWidth="1"/>
    <col min="15363" max="15363" width="50.7109375" customWidth="1"/>
    <col min="15619" max="15619" width="50.7109375" customWidth="1"/>
    <col min="15875" max="15875" width="50.7109375" customWidth="1"/>
    <col min="16131" max="16131" width="50.7109375" customWidth="1"/>
  </cols>
  <sheetData>
    <row r="1" spans="1:3" x14ac:dyDescent="0.25">
      <c r="A1" s="1" t="s">
        <v>45</v>
      </c>
      <c r="B1" s="1"/>
      <c r="C1" s="1"/>
    </row>
    <row r="2" spans="1:3" x14ac:dyDescent="0.25">
      <c r="A2" s="1"/>
      <c r="B2" s="1"/>
      <c r="C2" s="1"/>
    </row>
    <row r="3" spans="1:3" ht="30" x14ac:dyDescent="0.25">
      <c r="A3" s="201" t="s">
        <v>1767</v>
      </c>
      <c r="B3" s="201" t="s">
        <v>1768</v>
      </c>
      <c r="C3" s="202" t="s">
        <v>45</v>
      </c>
    </row>
    <row r="4" spans="1:3" x14ac:dyDescent="0.25">
      <c r="A4" s="1"/>
      <c r="B4" s="1"/>
      <c r="C4" s="1"/>
    </row>
    <row r="5" spans="1:3" x14ac:dyDescent="0.25">
      <c r="A5" s="203">
        <v>1</v>
      </c>
      <c r="B5" s="203" t="s">
        <v>1769</v>
      </c>
      <c r="C5" s="1" t="s">
        <v>21</v>
      </c>
    </row>
    <row r="6" spans="1:3" x14ac:dyDescent="0.25">
      <c r="A6" s="203">
        <v>2</v>
      </c>
      <c r="B6" s="203" t="s">
        <v>1770</v>
      </c>
      <c r="C6" s="1" t="s">
        <v>25</v>
      </c>
    </row>
    <row r="7" spans="1:3" x14ac:dyDescent="0.25">
      <c r="A7" s="203">
        <v>3</v>
      </c>
      <c r="B7" s="203" t="s">
        <v>1771</v>
      </c>
      <c r="C7" s="1" t="s">
        <v>1724</v>
      </c>
    </row>
    <row r="8" spans="1:3" x14ac:dyDescent="0.25">
      <c r="A8" s="203">
        <v>4</v>
      </c>
      <c r="B8" s="203" t="s">
        <v>1772</v>
      </c>
      <c r="C8" s="1" t="s">
        <v>28</v>
      </c>
    </row>
    <row r="9" spans="1:3" x14ac:dyDescent="0.25">
      <c r="A9" s="203">
        <v>5</v>
      </c>
      <c r="B9" s="203" t="s">
        <v>1773</v>
      </c>
      <c r="C9" s="1" t="s">
        <v>32</v>
      </c>
    </row>
    <row r="10" spans="1:3" x14ac:dyDescent="0.25">
      <c r="A10" s="203">
        <v>6</v>
      </c>
      <c r="B10" s="203" t="s">
        <v>1774</v>
      </c>
      <c r="C10" s="1" t="s">
        <v>1775</v>
      </c>
    </row>
    <row r="11" spans="1:3" x14ac:dyDescent="0.25">
      <c r="A11" s="203">
        <v>7</v>
      </c>
      <c r="B11" s="203" t="s">
        <v>1776</v>
      </c>
      <c r="C11" s="1" t="s">
        <v>1726</v>
      </c>
    </row>
    <row r="12" spans="1:3" x14ac:dyDescent="0.25">
      <c r="A12" s="203">
        <v>8</v>
      </c>
      <c r="B12" s="203" t="s">
        <v>1777</v>
      </c>
      <c r="C12" s="1" t="s">
        <v>1727</v>
      </c>
    </row>
    <row r="13" spans="1:3" x14ac:dyDescent="0.25">
      <c r="A13" s="203">
        <v>9</v>
      </c>
      <c r="B13" s="203" t="s">
        <v>1778</v>
      </c>
      <c r="C13" s="1" t="s">
        <v>1712</v>
      </c>
    </row>
    <row r="14" spans="1:3" x14ac:dyDescent="0.25">
      <c r="A14" s="203">
        <v>10</v>
      </c>
      <c r="B14" s="203" t="s">
        <v>1779</v>
      </c>
      <c r="C14" s="1" t="s">
        <v>1728</v>
      </c>
    </row>
    <row r="15" spans="1:3" x14ac:dyDescent="0.25">
      <c r="A15" s="203">
        <v>11</v>
      </c>
      <c r="B15" s="203" t="s">
        <v>1780</v>
      </c>
      <c r="C15" s="1" t="s">
        <v>1729</v>
      </c>
    </row>
    <row r="16" spans="1:3" x14ac:dyDescent="0.25">
      <c r="A16" s="203">
        <v>12</v>
      </c>
      <c r="B16" s="203" t="s">
        <v>1781</v>
      </c>
      <c r="C16" s="1" t="s">
        <v>1730</v>
      </c>
    </row>
    <row r="17" spans="1:3" x14ac:dyDescent="0.25">
      <c r="A17" s="203">
        <v>13</v>
      </c>
      <c r="B17" s="203" t="s">
        <v>1782</v>
      </c>
      <c r="C17" s="1" t="s">
        <v>1731</v>
      </c>
    </row>
    <row r="18" spans="1:3" x14ac:dyDescent="0.25">
      <c r="A18" s="203">
        <v>14</v>
      </c>
      <c r="B18" s="203" t="s">
        <v>1783</v>
      </c>
      <c r="C18" s="1" t="s">
        <v>1732</v>
      </c>
    </row>
    <row r="19" spans="1:3" x14ac:dyDescent="0.25">
      <c r="A19" s="203">
        <v>15</v>
      </c>
      <c r="B19" s="203" t="s">
        <v>1784</v>
      </c>
      <c r="C19" s="1" t="s">
        <v>1733</v>
      </c>
    </row>
    <row r="20" spans="1:3" x14ac:dyDescent="0.25">
      <c r="A20" s="203">
        <v>16</v>
      </c>
      <c r="B20" s="203" t="s">
        <v>1785</v>
      </c>
      <c r="C20" s="1" t="s">
        <v>1734</v>
      </c>
    </row>
    <row r="21" spans="1:3" x14ac:dyDescent="0.25">
      <c r="A21" s="203">
        <v>17</v>
      </c>
      <c r="B21" s="203" t="s">
        <v>1786</v>
      </c>
      <c r="C21" s="1" t="s">
        <v>1692</v>
      </c>
    </row>
    <row r="22" spans="1:3" x14ac:dyDescent="0.25">
      <c r="A22" s="203">
        <v>18</v>
      </c>
      <c r="B22" s="203" t="s">
        <v>1787</v>
      </c>
      <c r="C22" s="1" t="s">
        <v>1735</v>
      </c>
    </row>
    <row r="23" spans="1:3" x14ac:dyDescent="0.25">
      <c r="A23" s="1"/>
      <c r="B23" s="1"/>
      <c r="C23" s="1"/>
    </row>
    <row r="24" spans="1:3" x14ac:dyDescent="0.25">
      <c r="A24" s="128"/>
      <c r="B24" s="128"/>
      <c r="C24" s="12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baseColWidth="10" defaultRowHeight="15" x14ac:dyDescent="0.25"/>
  <cols>
    <col min="1" max="1" width="13.140625" bestFit="1" customWidth="1"/>
    <col min="2" max="2" width="50.7109375" customWidth="1"/>
    <col min="257" max="257" width="13.140625" bestFit="1" customWidth="1"/>
    <col min="258" max="258" width="50.7109375" customWidth="1"/>
    <col min="513" max="513" width="13.140625" bestFit="1" customWidth="1"/>
    <col min="514" max="514" width="50.7109375" customWidth="1"/>
    <col min="769" max="769" width="13.140625" bestFit="1" customWidth="1"/>
    <col min="770" max="770" width="50.7109375" customWidth="1"/>
    <col min="1025" max="1025" width="13.140625" bestFit="1" customWidth="1"/>
    <col min="1026" max="1026" width="50.7109375" customWidth="1"/>
    <col min="1281" max="1281" width="13.140625" bestFit="1" customWidth="1"/>
    <col min="1282" max="1282" width="50.7109375" customWidth="1"/>
    <col min="1537" max="1537" width="13.140625" bestFit="1" customWidth="1"/>
    <col min="1538" max="1538" width="50.7109375" customWidth="1"/>
    <col min="1793" max="1793" width="13.140625" bestFit="1" customWidth="1"/>
    <col min="1794" max="1794" width="50.7109375" customWidth="1"/>
    <col min="2049" max="2049" width="13.140625" bestFit="1" customWidth="1"/>
    <col min="2050" max="2050" width="50.7109375" customWidth="1"/>
    <col min="2305" max="2305" width="13.140625" bestFit="1" customWidth="1"/>
    <col min="2306" max="2306" width="50.7109375" customWidth="1"/>
    <col min="2561" max="2561" width="13.140625" bestFit="1" customWidth="1"/>
    <col min="2562" max="2562" width="50.7109375" customWidth="1"/>
    <col min="2817" max="2817" width="13.140625" bestFit="1" customWidth="1"/>
    <col min="2818" max="2818" width="50.7109375" customWidth="1"/>
    <col min="3073" max="3073" width="13.140625" bestFit="1" customWidth="1"/>
    <col min="3074" max="3074" width="50.7109375" customWidth="1"/>
    <col min="3329" max="3329" width="13.140625" bestFit="1" customWidth="1"/>
    <col min="3330" max="3330" width="50.7109375" customWidth="1"/>
    <col min="3585" max="3585" width="13.140625" bestFit="1" customWidth="1"/>
    <col min="3586" max="3586" width="50.7109375" customWidth="1"/>
    <col min="3841" max="3841" width="13.140625" bestFit="1" customWidth="1"/>
    <col min="3842" max="3842" width="50.7109375" customWidth="1"/>
    <col min="4097" max="4097" width="13.140625" bestFit="1" customWidth="1"/>
    <col min="4098" max="4098" width="50.7109375" customWidth="1"/>
    <col min="4353" max="4353" width="13.140625" bestFit="1" customWidth="1"/>
    <col min="4354" max="4354" width="50.7109375" customWidth="1"/>
    <col min="4609" max="4609" width="13.140625" bestFit="1" customWidth="1"/>
    <col min="4610" max="4610" width="50.7109375" customWidth="1"/>
    <col min="4865" max="4865" width="13.140625" bestFit="1" customWidth="1"/>
    <col min="4866" max="4866" width="50.7109375" customWidth="1"/>
    <col min="5121" max="5121" width="13.140625" bestFit="1" customWidth="1"/>
    <col min="5122" max="5122" width="50.7109375" customWidth="1"/>
    <col min="5377" max="5377" width="13.140625" bestFit="1" customWidth="1"/>
    <col min="5378" max="5378" width="50.7109375" customWidth="1"/>
    <col min="5633" max="5633" width="13.140625" bestFit="1" customWidth="1"/>
    <col min="5634" max="5634" width="50.7109375" customWidth="1"/>
    <col min="5889" max="5889" width="13.140625" bestFit="1" customWidth="1"/>
    <col min="5890" max="5890" width="50.7109375" customWidth="1"/>
    <col min="6145" max="6145" width="13.140625" bestFit="1" customWidth="1"/>
    <col min="6146" max="6146" width="50.7109375" customWidth="1"/>
    <col min="6401" max="6401" width="13.140625" bestFit="1" customWidth="1"/>
    <col min="6402" max="6402" width="50.7109375" customWidth="1"/>
    <col min="6657" max="6657" width="13.140625" bestFit="1" customWidth="1"/>
    <col min="6658" max="6658" width="50.7109375" customWidth="1"/>
    <col min="6913" max="6913" width="13.140625" bestFit="1" customWidth="1"/>
    <col min="6914" max="6914" width="50.7109375" customWidth="1"/>
    <col min="7169" max="7169" width="13.140625" bestFit="1" customWidth="1"/>
    <col min="7170" max="7170" width="50.7109375" customWidth="1"/>
    <col min="7425" max="7425" width="13.140625" bestFit="1" customWidth="1"/>
    <col min="7426" max="7426" width="50.7109375" customWidth="1"/>
    <col min="7681" max="7681" width="13.140625" bestFit="1" customWidth="1"/>
    <col min="7682" max="7682" width="50.7109375" customWidth="1"/>
    <col min="7937" max="7937" width="13.140625" bestFit="1" customWidth="1"/>
    <col min="7938" max="7938" width="50.7109375" customWidth="1"/>
    <col min="8193" max="8193" width="13.140625" bestFit="1" customWidth="1"/>
    <col min="8194" max="8194" width="50.7109375" customWidth="1"/>
    <col min="8449" max="8449" width="13.140625" bestFit="1" customWidth="1"/>
    <col min="8450" max="8450" width="50.7109375" customWidth="1"/>
    <col min="8705" max="8705" width="13.140625" bestFit="1" customWidth="1"/>
    <col min="8706" max="8706" width="50.7109375" customWidth="1"/>
    <col min="8961" max="8961" width="13.140625" bestFit="1" customWidth="1"/>
    <col min="8962" max="8962" width="50.7109375" customWidth="1"/>
    <col min="9217" max="9217" width="13.140625" bestFit="1" customWidth="1"/>
    <col min="9218" max="9218" width="50.7109375" customWidth="1"/>
    <col min="9473" max="9473" width="13.140625" bestFit="1" customWidth="1"/>
    <col min="9474" max="9474" width="50.7109375" customWidth="1"/>
    <col min="9729" max="9729" width="13.140625" bestFit="1" customWidth="1"/>
    <col min="9730" max="9730" width="50.7109375" customWidth="1"/>
    <col min="9985" max="9985" width="13.140625" bestFit="1" customWidth="1"/>
    <col min="9986" max="9986" width="50.7109375" customWidth="1"/>
    <col min="10241" max="10241" width="13.140625" bestFit="1" customWidth="1"/>
    <col min="10242" max="10242" width="50.7109375" customWidth="1"/>
    <col min="10497" max="10497" width="13.140625" bestFit="1" customWidth="1"/>
    <col min="10498" max="10498" width="50.7109375" customWidth="1"/>
    <col min="10753" max="10753" width="13.140625" bestFit="1" customWidth="1"/>
    <col min="10754" max="10754" width="50.7109375" customWidth="1"/>
    <col min="11009" max="11009" width="13.140625" bestFit="1" customWidth="1"/>
    <col min="11010" max="11010" width="50.7109375" customWidth="1"/>
    <col min="11265" max="11265" width="13.140625" bestFit="1" customWidth="1"/>
    <col min="11266" max="11266" width="50.7109375" customWidth="1"/>
    <col min="11521" max="11521" width="13.140625" bestFit="1" customWidth="1"/>
    <col min="11522" max="11522" width="50.7109375" customWidth="1"/>
    <col min="11777" max="11777" width="13.140625" bestFit="1" customWidth="1"/>
    <col min="11778" max="11778" width="50.7109375" customWidth="1"/>
    <col min="12033" max="12033" width="13.140625" bestFit="1" customWidth="1"/>
    <col min="12034" max="12034" width="50.7109375" customWidth="1"/>
    <col min="12289" max="12289" width="13.140625" bestFit="1" customWidth="1"/>
    <col min="12290" max="12290" width="50.7109375" customWidth="1"/>
    <col min="12545" max="12545" width="13.140625" bestFit="1" customWidth="1"/>
    <col min="12546" max="12546" width="50.7109375" customWidth="1"/>
    <col min="12801" max="12801" width="13.140625" bestFit="1" customWidth="1"/>
    <col min="12802" max="12802" width="50.7109375" customWidth="1"/>
    <col min="13057" max="13057" width="13.140625" bestFit="1" customWidth="1"/>
    <col min="13058" max="13058" width="50.7109375" customWidth="1"/>
    <col min="13313" max="13313" width="13.140625" bestFit="1" customWidth="1"/>
    <col min="13314" max="13314" width="50.7109375" customWidth="1"/>
    <col min="13569" max="13569" width="13.140625" bestFit="1" customWidth="1"/>
    <col min="13570" max="13570" width="50.7109375" customWidth="1"/>
    <col min="13825" max="13825" width="13.140625" bestFit="1" customWidth="1"/>
    <col min="13826" max="13826" width="50.7109375" customWidth="1"/>
    <col min="14081" max="14081" width="13.140625" bestFit="1" customWidth="1"/>
    <col min="14082" max="14082" width="50.7109375" customWidth="1"/>
    <col min="14337" max="14337" width="13.140625" bestFit="1" customWidth="1"/>
    <col min="14338" max="14338" width="50.7109375" customWidth="1"/>
    <col min="14593" max="14593" width="13.140625" bestFit="1" customWidth="1"/>
    <col min="14594" max="14594" width="50.7109375" customWidth="1"/>
    <col min="14849" max="14849" width="13.140625" bestFit="1" customWidth="1"/>
    <col min="14850" max="14850" width="50.7109375" customWidth="1"/>
    <col min="15105" max="15105" width="13.140625" bestFit="1" customWidth="1"/>
    <col min="15106" max="15106" width="50.7109375" customWidth="1"/>
    <col min="15361" max="15361" width="13.140625" bestFit="1" customWidth="1"/>
    <col min="15362" max="15362" width="50.7109375" customWidth="1"/>
    <col min="15617" max="15617" width="13.140625" bestFit="1" customWidth="1"/>
    <col min="15618" max="15618" width="50.7109375" customWidth="1"/>
    <col min="15873" max="15873" width="13.140625" bestFit="1" customWidth="1"/>
    <col min="15874" max="15874" width="50.7109375" customWidth="1"/>
    <col min="16129" max="16129" width="13.140625" bestFit="1" customWidth="1"/>
    <col min="16130" max="16130" width="50.7109375" customWidth="1"/>
  </cols>
  <sheetData>
    <row r="1" spans="1:2" x14ac:dyDescent="0.25">
      <c r="A1" s="1" t="s">
        <v>1788</v>
      </c>
      <c r="B1" s="1"/>
    </row>
    <row r="2" spans="1:2" x14ac:dyDescent="0.25">
      <c r="A2" s="1"/>
      <c r="B2" s="1"/>
    </row>
    <row r="3" spans="1:2" x14ac:dyDescent="0.25">
      <c r="A3" s="201" t="s">
        <v>46</v>
      </c>
      <c r="B3" s="202" t="s">
        <v>1790</v>
      </c>
    </row>
    <row r="4" spans="1:2" x14ac:dyDescent="0.25">
      <c r="A4" s="1"/>
      <c r="B4" s="1"/>
    </row>
    <row r="5" spans="1:2" x14ac:dyDescent="0.25">
      <c r="A5" s="204">
        <v>1</v>
      </c>
      <c r="B5" s="1" t="s">
        <v>1738</v>
      </c>
    </row>
    <row r="6" spans="1:2" x14ac:dyDescent="0.25">
      <c r="A6" s="204">
        <v>2</v>
      </c>
      <c r="B6" s="1" t="s">
        <v>1739</v>
      </c>
    </row>
    <row r="7" spans="1:2" x14ac:dyDescent="0.25">
      <c r="A7" s="204">
        <v>3</v>
      </c>
      <c r="B7" s="1" t="s">
        <v>1740</v>
      </c>
    </row>
    <row r="8" spans="1:2" x14ac:dyDescent="0.25">
      <c r="A8" s="204">
        <v>4</v>
      </c>
      <c r="B8" s="1" t="s">
        <v>1741</v>
      </c>
    </row>
    <row r="9" spans="1:2" x14ac:dyDescent="0.25">
      <c r="A9" s="204">
        <v>5</v>
      </c>
      <c r="B9" s="1" t="s">
        <v>1742</v>
      </c>
    </row>
    <row r="10" spans="1:2" x14ac:dyDescent="0.25">
      <c r="A10" s="204">
        <v>6</v>
      </c>
      <c r="B10" s="1" t="s">
        <v>1743</v>
      </c>
    </row>
    <row r="11" spans="1:2" x14ac:dyDescent="0.25">
      <c r="A11" s="204">
        <v>7</v>
      </c>
      <c r="B11" s="1" t="s">
        <v>1744</v>
      </c>
    </row>
    <row r="12" spans="1:2" x14ac:dyDescent="0.25">
      <c r="A12" s="204">
        <v>8</v>
      </c>
      <c r="B12" s="1" t="s">
        <v>1745</v>
      </c>
    </row>
    <row r="13" spans="1:2" x14ac:dyDescent="0.25">
      <c r="A13" s="204">
        <v>9</v>
      </c>
      <c r="B13" s="1" t="s">
        <v>1746</v>
      </c>
    </row>
    <row r="14" spans="1:2" x14ac:dyDescent="0.25">
      <c r="A14" s="204">
        <v>10</v>
      </c>
      <c r="B14" s="1" t="s">
        <v>1747</v>
      </c>
    </row>
    <row r="15" spans="1:2" x14ac:dyDescent="0.25">
      <c r="A15" s="204">
        <v>11</v>
      </c>
      <c r="B15" s="1" t="s">
        <v>1748</v>
      </c>
    </row>
    <row r="16" spans="1:2" x14ac:dyDescent="0.25">
      <c r="A16" s="204">
        <v>12</v>
      </c>
      <c r="B16" s="1" t="s">
        <v>1749</v>
      </c>
    </row>
    <row r="17" spans="1:2" x14ac:dyDescent="0.25">
      <c r="A17" s="204">
        <v>13</v>
      </c>
      <c r="B17" s="1" t="s">
        <v>1750</v>
      </c>
    </row>
    <row r="18" spans="1:2" x14ac:dyDescent="0.25">
      <c r="A18" s="204">
        <v>14</v>
      </c>
      <c r="B18" s="205" t="s">
        <v>1789</v>
      </c>
    </row>
    <row r="19" spans="1:2" x14ac:dyDescent="0.25">
      <c r="A19" s="204">
        <v>15</v>
      </c>
      <c r="B19" s="1" t="s">
        <v>1751</v>
      </c>
    </row>
    <row r="20" spans="1:2" x14ac:dyDescent="0.25">
      <c r="A20" s="204">
        <v>16</v>
      </c>
      <c r="B20" s="1" t="s">
        <v>1752</v>
      </c>
    </row>
    <row r="21" spans="1:2" x14ac:dyDescent="0.25">
      <c r="A21" s="204">
        <v>17</v>
      </c>
      <c r="B21" s="1" t="s">
        <v>1753</v>
      </c>
    </row>
    <row r="23" spans="1:2" x14ac:dyDescent="0.25">
      <c r="A23" s="128"/>
      <c r="B23" s="1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1"/>
    </sheetView>
  </sheetViews>
  <sheetFormatPr baseColWidth="10" defaultRowHeight="15" x14ac:dyDescent="0.25"/>
  <cols>
    <col min="1" max="1" width="42.140625" customWidth="1"/>
    <col min="2" max="3" width="10.7109375" customWidth="1"/>
    <col min="4" max="4" width="1.7109375" customWidth="1"/>
    <col min="5" max="6" width="10.7109375" customWidth="1"/>
    <col min="257" max="257" width="42.140625" customWidth="1"/>
    <col min="258" max="259" width="10.7109375" customWidth="1"/>
    <col min="260" max="260" width="1.7109375" customWidth="1"/>
    <col min="261" max="262" width="10.7109375" customWidth="1"/>
    <col min="513" max="513" width="42.140625" customWidth="1"/>
    <col min="514" max="515" width="10.7109375" customWidth="1"/>
    <col min="516" max="516" width="1.7109375" customWidth="1"/>
    <col min="517" max="518" width="10.7109375" customWidth="1"/>
    <col min="769" max="769" width="42.140625" customWidth="1"/>
    <col min="770" max="771" width="10.7109375" customWidth="1"/>
    <col min="772" max="772" width="1.7109375" customWidth="1"/>
    <col min="773" max="774" width="10.7109375" customWidth="1"/>
    <col min="1025" max="1025" width="42.140625" customWidth="1"/>
    <col min="1026" max="1027" width="10.7109375" customWidth="1"/>
    <col min="1028" max="1028" width="1.7109375" customWidth="1"/>
    <col min="1029" max="1030" width="10.7109375" customWidth="1"/>
    <col min="1281" max="1281" width="42.140625" customWidth="1"/>
    <col min="1282" max="1283" width="10.7109375" customWidth="1"/>
    <col min="1284" max="1284" width="1.7109375" customWidth="1"/>
    <col min="1285" max="1286" width="10.7109375" customWidth="1"/>
    <col min="1537" max="1537" width="42.140625" customWidth="1"/>
    <col min="1538" max="1539" width="10.7109375" customWidth="1"/>
    <col min="1540" max="1540" width="1.7109375" customWidth="1"/>
    <col min="1541" max="1542" width="10.7109375" customWidth="1"/>
    <col min="1793" max="1793" width="42.140625" customWidth="1"/>
    <col min="1794" max="1795" width="10.7109375" customWidth="1"/>
    <col min="1796" max="1796" width="1.7109375" customWidth="1"/>
    <col min="1797" max="1798" width="10.7109375" customWidth="1"/>
    <col min="2049" max="2049" width="42.140625" customWidth="1"/>
    <col min="2050" max="2051" width="10.7109375" customWidth="1"/>
    <col min="2052" max="2052" width="1.7109375" customWidth="1"/>
    <col min="2053" max="2054" width="10.7109375" customWidth="1"/>
    <col min="2305" max="2305" width="42.140625" customWidth="1"/>
    <col min="2306" max="2307" width="10.7109375" customWidth="1"/>
    <col min="2308" max="2308" width="1.7109375" customWidth="1"/>
    <col min="2309" max="2310" width="10.7109375" customWidth="1"/>
    <col min="2561" max="2561" width="42.140625" customWidth="1"/>
    <col min="2562" max="2563" width="10.7109375" customWidth="1"/>
    <col min="2564" max="2564" width="1.7109375" customWidth="1"/>
    <col min="2565" max="2566" width="10.7109375" customWidth="1"/>
    <col min="2817" max="2817" width="42.140625" customWidth="1"/>
    <col min="2818" max="2819" width="10.7109375" customWidth="1"/>
    <col min="2820" max="2820" width="1.7109375" customWidth="1"/>
    <col min="2821" max="2822" width="10.7109375" customWidth="1"/>
    <col min="3073" max="3073" width="42.140625" customWidth="1"/>
    <col min="3074" max="3075" width="10.7109375" customWidth="1"/>
    <col min="3076" max="3076" width="1.7109375" customWidth="1"/>
    <col min="3077" max="3078" width="10.7109375" customWidth="1"/>
    <col min="3329" max="3329" width="42.140625" customWidth="1"/>
    <col min="3330" max="3331" width="10.7109375" customWidth="1"/>
    <col min="3332" max="3332" width="1.7109375" customWidth="1"/>
    <col min="3333" max="3334" width="10.7109375" customWidth="1"/>
    <col min="3585" max="3585" width="42.140625" customWidth="1"/>
    <col min="3586" max="3587" width="10.7109375" customWidth="1"/>
    <col min="3588" max="3588" width="1.7109375" customWidth="1"/>
    <col min="3589" max="3590" width="10.7109375" customWidth="1"/>
    <col min="3841" max="3841" width="42.140625" customWidth="1"/>
    <col min="3842" max="3843" width="10.7109375" customWidth="1"/>
    <col min="3844" max="3844" width="1.7109375" customWidth="1"/>
    <col min="3845" max="3846" width="10.7109375" customWidth="1"/>
    <col min="4097" max="4097" width="42.140625" customWidth="1"/>
    <col min="4098" max="4099" width="10.7109375" customWidth="1"/>
    <col min="4100" max="4100" width="1.7109375" customWidth="1"/>
    <col min="4101" max="4102" width="10.7109375" customWidth="1"/>
    <col min="4353" max="4353" width="42.140625" customWidth="1"/>
    <col min="4354" max="4355" width="10.7109375" customWidth="1"/>
    <col min="4356" max="4356" width="1.7109375" customWidth="1"/>
    <col min="4357" max="4358" width="10.7109375" customWidth="1"/>
    <col min="4609" max="4609" width="42.140625" customWidth="1"/>
    <col min="4610" max="4611" width="10.7109375" customWidth="1"/>
    <col min="4612" max="4612" width="1.7109375" customWidth="1"/>
    <col min="4613" max="4614" width="10.7109375" customWidth="1"/>
    <col min="4865" max="4865" width="42.140625" customWidth="1"/>
    <col min="4866" max="4867" width="10.7109375" customWidth="1"/>
    <col min="4868" max="4868" width="1.7109375" customWidth="1"/>
    <col min="4869" max="4870" width="10.7109375" customWidth="1"/>
    <col min="5121" max="5121" width="42.140625" customWidth="1"/>
    <col min="5122" max="5123" width="10.7109375" customWidth="1"/>
    <col min="5124" max="5124" width="1.7109375" customWidth="1"/>
    <col min="5125" max="5126" width="10.7109375" customWidth="1"/>
    <col min="5377" max="5377" width="42.140625" customWidth="1"/>
    <col min="5378" max="5379" width="10.7109375" customWidth="1"/>
    <col min="5380" max="5380" width="1.7109375" customWidth="1"/>
    <col min="5381" max="5382" width="10.7109375" customWidth="1"/>
    <col min="5633" max="5633" width="42.140625" customWidth="1"/>
    <col min="5634" max="5635" width="10.7109375" customWidth="1"/>
    <col min="5636" max="5636" width="1.7109375" customWidth="1"/>
    <col min="5637" max="5638" width="10.7109375" customWidth="1"/>
    <col min="5889" max="5889" width="42.140625" customWidth="1"/>
    <col min="5890" max="5891" width="10.7109375" customWidth="1"/>
    <col min="5892" max="5892" width="1.7109375" customWidth="1"/>
    <col min="5893" max="5894" width="10.7109375" customWidth="1"/>
    <col min="6145" max="6145" width="42.140625" customWidth="1"/>
    <col min="6146" max="6147" width="10.7109375" customWidth="1"/>
    <col min="6148" max="6148" width="1.7109375" customWidth="1"/>
    <col min="6149" max="6150" width="10.7109375" customWidth="1"/>
    <col min="6401" max="6401" width="42.140625" customWidth="1"/>
    <col min="6402" max="6403" width="10.7109375" customWidth="1"/>
    <col min="6404" max="6404" width="1.7109375" customWidth="1"/>
    <col min="6405" max="6406" width="10.7109375" customWidth="1"/>
    <col min="6657" max="6657" width="42.140625" customWidth="1"/>
    <col min="6658" max="6659" width="10.7109375" customWidth="1"/>
    <col min="6660" max="6660" width="1.7109375" customWidth="1"/>
    <col min="6661" max="6662" width="10.7109375" customWidth="1"/>
    <col min="6913" max="6913" width="42.140625" customWidth="1"/>
    <col min="6914" max="6915" width="10.7109375" customWidth="1"/>
    <col min="6916" max="6916" width="1.7109375" customWidth="1"/>
    <col min="6917" max="6918" width="10.7109375" customWidth="1"/>
    <col min="7169" max="7169" width="42.140625" customWidth="1"/>
    <col min="7170" max="7171" width="10.7109375" customWidth="1"/>
    <col min="7172" max="7172" width="1.7109375" customWidth="1"/>
    <col min="7173" max="7174" width="10.7109375" customWidth="1"/>
    <col min="7425" max="7425" width="42.140625" customWidth="1"/>
    <col min="7426" max="7427" width="10.7109375" customWidth="1"/>
    <col min="7428" max="7428" width="1.7109375" customWidth="1"/>
    <col min="7429" max="7430" width="10.7109375" customWidth="1"/>
    <col min="7681" max="7681" width="42.140625" customWidth="1"/>
    <col min="7682" max="7683" width="10.7109375" customWidth="1"/>
    <col min="7684" max="7684" width="1.7109375" customWidth="1"/>
    <col min="7685" max="7686" width="10.7109375" customWidth="1"/>
    <col min="7937" max="7937" width="42.140625" customWidth="1"/>
    <col min="7938" max="7939" width="10.7109375" customWidth="1"/>
    <col min="7940" max="7940" width="1.7109375" customWidth="1"/>
    <col min="7941" max="7942" width="10.7109375" customWidth="1"/>
    <col min="8193" max="8193" width="42.140625" customWidth="1"/>
    <col min="8194" max="8195" width="10.7109375" customWidth="1"/>
    <col min="8196" max="8196" width="1.7109375" customWidth="1"/>
    <col min="8197" max="8198" width="10.7109375" customWidth="1"/>
    <col min="8449" max="8449" width="42.140625" customWidth="1"/>
    <col min="8450" max="8451" width="10.7109375" customWidth="1"/>
    <col min="8452" max="8452" width="1.7109375" customWidth="1"/>
    <col min="8453" max="8454" width="10.7109375" customWidth="1"/>
    <col min="8705" max="8705" width="42.140625" customWidth="1"/>
    <col min="8706" max="8707" width="10.7109375" customWidth="1"/>
    <col min="8708" max="8708" width="1.7109375" customWidth="1"/>
    <col min="8709" max="8710" width="10.7109375" customWidth="1"/>
    <col min="8961" max="8961" width="42.140625" customWidth="1"/>
    <col min="8962" max="8963" width="10.7109375" customWidth="1"/>
    <col min="8964" max="8964" width="1.7109375" customWidth="1"/>
    <col min="8965" max="8966" width="10.7109375" customWidth="1"/>
    <col min="9217" max="9217" width="42.140625" customWidth="1"/>
    <col min="9218" max="9219" width="10.7109375" customWidth="1"/>
    <col min="9220" max="9220" width="1.7109375" customWidth="1"/>
    <col min="9221" max="9222" width="10.7109375" customWidth="1"/>
    <col min="9473" max="9473" width="42.140625" customWidth="1"/>
    <col min="9474" max="9475" width="10.7109375" customWidth="1"/>
    <col min="9476" max="9476" width="1.7109375" customWidth="1"/>
    <col min="9477" max="9478" width="10.7109375" customWidth="1"/>
    <col min="9729" max="9729" width="42.140625" customWidth="1"/>
    <col min="9730" max="9731" width="10.7109375" customWidth="1"/>
    <col min="9732" max="9732" width="1.7109375" customWidth="1"/>
    <col min="9733" max="9734" width="10.7109375" customWidth="1"/>
    <col min="9985" max="9985" width="42.140625" customWidth="1"/>
    <col min="9986" max="9987" width="10.7109375" customWidth="1"/>
    <col min="9988" max="9988" width="1.7109375" customWidth="1"/>
    <col min="9989" max="9990" width="10.7109375" customWidth="1"/>
    <col min="10241" max="10241" width="42.140625" customWidth="1"/>
    <col min="10242" max="10243" width="10.7109375" customWidth="1"/>
    <col min="10244" max="10244" width="1.7109375" customWidth="1"/>
    <col min="10245" max="10246" width="10.7109375" customWidth="1"/>
    <col min="10497" max="10497" width="42.140625" customWidth="1"/>
    <col min="10498" max="10499" width="10.7109375" customWidth="1"/>
    <col min="10500" max="10500" width="1.7109375" customWidth="1"/>
    <col min="10501" max="10502" width="10.7109375" customWidth="1"/>
    <col min="10753" max="10753" width="42.140625" customWidth="1"/>
    <col min="10754" max="10755" width="10.7109375" customWidth="1"/>
    <col min="10756" max="10756" width="1.7109375" customWidth="1"/>
    <col min="10757" max="10758" width="10.7109375" customWidth="1"/>
    <col min="11009" max="11009" width="42.140625" customWidth="1"/>
    <col min="11010" max="11011" width="10.7109375" customWidth="1"/>
    <col min="11012" max="11012" width="1.7109375" customWidth="1"/>
    <col min="11013" max="11014" width="10.7109375" customWidth="1"/>
    <col min="11265" max="11265" width="42.140625" customWidth="1"/>
    <col min="11266" max="11267" width="10.7109375" customWidth="1"/>
    <col min="11268" max="11268" width="1.7109375" customWidth="1"/>
    <col min="11269" max="11270" width="10.7109375" customWidth="1"/>
    <col min="11521" max="11521" width="42.140625" customWidth="1"/>
    <col min="11522" max="11523" width="10.7109375" customWidth="1"/>
    <col min="11524" max="11524" width="1.7109375" customWidth="1"/>
    <col min="11525" max="11526" width="10.7109375" customWidth="1"/>
    <col min="11777" max="11777" width="42.140625" customWidth="1"/>
    <col min="11778" max="11779" width="10.7109375" customWidth="1"/>
    <col min="11780" max="11780" width="1.7109375" customWidth="1"/>
    <col min="11781" max="11782" width="10.7109375" customWidth="1"/>
    <col min="12033" max="12033" width="42.140625" customWidth="1"/>
    <col min="12034" max="12035" width="10.7109375" customWidth="1"/>
    <col min="12036" max="12036" width="1.7109375" customWidth="1"/>
    <col min="12037" max="12038" width="10.7109375" customWidth="1"/>
    <col min="12289" max="12289" width="42.140625" customWidth="1"/>
    <col min="12290" max="12291" width="10.7109375" customWidth="1"/>
    <col min="12292" max="12292" width="1.7109375" customWidth="1"/>
    <col min="12293" max="12294" width="10.7109375" customWidth="1"/>
    <col min="12545" max="12545" width="42.140625" customWidth="1"/>
    <col min="12546" max="12547" width="10.7109375" customWidth="1"/>
    <col min="12548" max="12548" width="1.7109375" customWidth="1"/>
    <col min="12549" max="12550" width="10.7109375" customWidth="1"/>
    <col min="12801" max="12801" width="42.140625" customWidth="1"/>
    <col min="12802" max="12803" width="10.7109375" customWidth="1"/>
    <col min="12804" max="12804" width="1.7109375" customWidth="1"/>
    <col min="12805" max="12806" width="10.7109375" customWidth="1"/>
    <col min="13057" max="13057" width="42.140625" customWidth="1"/>
    <col min="13058" max="13059" width="10.7109375" customWidth="1"/>
    <col min="13060" max="13060" width="1.7109375" customWidth="1"/>
    <col min="13061" max="13062" width="10.7109375" customWidth="1"/>
    <col min="13313" max="13313" width="42.140625" customWidth="1"/>
    <col min="13314" max="13315" width="10.7109375" customWidth="1"/>
    <col min="13316" max="13316" width="1.7109375" customWidth="1"/>
    <col min="13317" max="13318" width="10.7109375" customWidth="1"/>
    <col min="13569" max="13569" width="42.140625" customWidth="1"/>
    <col min="13570" max="13571" width="10.7109375" customWidth="1"/>
    <col min="13572" max="13572" width="1.7109375" customWidth="1"/>
    <col min="13573" max="13574" width="10.7109375" customWidth="1"/>
    <col min="13825" max="13825" width="42.140625" customWidth="1"/>
    <col min="13826" max="13827" width="10.7109375" customWidth="1"/>
    <col min="13828" max="13828" width="1.7109375" customWidth="1"/>
    <col min="13829" max="13830" width="10.7109375" customWidth="1"/>
    <col min="14081" max="14081" width="42.140625" customWidth="1"/>
    <col min="14082" max="14083" width="10.7109375" customWidth="1"/>
    <col min="14084" max="14084" width="1.7109375" customWidth="1"/>
    <col min="14085" max="14086" width="10.7109375" customWidth="1"/>
    <col min="14337" max="14337" width="42.140625" customWidth="1"/>
    <col min="14338" max="14339" width="10.7109375" customWidth="1"/>
    <col min="14340" max="14340" width="1.7109375" customWidth="1"/>
    <col min="14341" max="14342" width="10.7109375" customWidth="1"/>
    <col min="14593" max="14593" width="42.140625" customWidth="1"/>
    <col min="14594" max="14595" width="10.7109375" customWidth="1"/>
    <col min="14596" max="14596" width="1.7109375" customWidth="1"/>
    <col min="14597" max="14598" width="10.7109375" customWidth="1"/>
    <col min="14849" max="14849" width="42.140625" customWidth="1"/>
    <col min="14850" max="14851" width="10.7109375" customWidth="1"/>
    <col min="14852" max="14852" width="1.7109375" customWidth="1"/>
    <col min="14853" max="14854" width="10.7109375" customWidth="1"/>
    <col min="15105" max="15105" width="42.140625" customWidth="1"/>
    <col min="15106" max="15107" width="10.7109375" customWidth="1"/>
    <col min="15108" max="15108" width="1.7109375" customWidth="1"/>
    <col min="15109" max="15110" width="10.7109375" customWidth="1"/>
    <col min="15361" max="15361" width="42.140625" customWidth="1"/>
    <col min="15362" max="15363" width="10.7109375" customWidth="1"/>
    <col min="15364" max="15364" width="1.7109375" customWidth="1"/>
    <col min="15365" max="15366" width="10.7109375" customWidth="1"/>
    <col min="15617" max="15617" width="42.140625" customWidth="1"/>
    <col min="15618" max="15619" width="10.7109375" customWidth="1"/>
    <col min="15620" max="15620" width="1.7109375" customWidth="1"/>
    <col min="15621" max="15622" width="10.7109375" customWidth="1"/>
    <col min="15873" max="15873" width="42.140625" customWidth="1"/>
    <col min="15874" max="15875" width="10.7109375" customWidth="1"/>
    <col min="15876" max="15876" width="1.7109375" customWidth="1"/>
    <col min="15877" max="15878" width="10.7109375" customWidth="1"/>
    <col min="16129" max="16129" width="42.140625" customWidth="1"/>
    <col min="16130" max="16131" width="10.7109375" customWidth="1"/>
    <col min="16132" max="16132" width="1.7109375" customWidth="1"/>
    <col min="16133" max="16134" width="10.7109375" customWidth="1"/>
  </cols>
  <sheetData>
    <row r="1" spans="1:6" x14ac:dyDescent="0.25">
      <c r="A1" s="246" t="s">
        <v>0</v>
      </c>
      <c r="B1" s="246"/>
      <c r="C1" s="246"/>
      <c r="D1" s="246"/>
      <c r="E1" s="246"/>
      <c r="F1" s="246"/>
    </row>
    <row r="2" spans="1:6" x14ac:dyDescent="0.25">
      <c r="A2" s="246" t="s">
        <v>1</v>
      </c>
      <c r="B2" s="246"/>
      <c r="C2" s="246"/>
      <c r="D2" s="246"/>
      <c r="E2" s="246"/>
      <c r="F2" s="246"/>
    </row>
    <row r="3" spans="1:6" x14ac:dyDescent="0.25">
      <c r="A3" s="246" t="s">
        <v>1534</v>
      </c>
      <c r="B3" s="246"/>
      <c r="C3" s="246"/>
      <c r="D3" s="246"/>
      <c r="E3" s="246"/>
      <c r="F3" s="246"/>
    </row>
    <row r="4" spans="1:6" x14ac:dyDescent="0.25">
      <c r="A4" s="110"/>
      <c r="B4" s="110"/>
      <c r="C4" s="110"/>
      <c r="D4" s="110"/>
      <c r="E4" s="110"/>
      <c r="F4" s="110"/>
    </row>
    <row r="5" spans="1:6" ht="19.5" x14ac:dyDescent="0.25">
      <c r="A5" s="247" t="s">
        <v>1535</v>
      </c>
      <c r="B5" s="247"/>
      <c r="C5" s="247"/>
      <c r="D5" s="247"/>
      <c r="E5" s="247"/>
      <c r="F5" s="247"/>
    </row>
    <row r="6" spans="1:6" ht="19.5" x14ac:dyDescent="0.25">
      <c r="A6" s="247">
        <v>2021</v>
      </c>
      <c r="B6" s="247"/>
      <c r="C6" s="247"/>
      <c r="D6" s="247"/>
      <c r="E6" s="247"/>
      <c r="F6" s="247"/>
    </row>
    <row r="7" spans="1:6" x14ac:dyDescent="0.25">
      <c r="A7" s="110"/>
      <c r="B7" s="110"/>
      <c r="C7" s="110"/>
      <c r="D7" s="110"/>
      <c r="E7" s="110"/>
      <c r="F7" s="110"/>
    </row>
    <row r="8" spans="1:6" x14ac:dyDescent="0.25">
      <c r="A8" s="248" t="s">
        <v>43</v>
      </c>
      <c r="B8" s="250" t="s">
        <v>3</v>
      </c>
      <c r="C8" s="250"/>
      <c r="D8" s="111"/>
      <c r="E8" s="251" t="s">
        <v>4</v>
      </c>
      <c r="F8" s="251"/>
    </row>
    <row r="9" spans="1:6" x14ac:dyDescent="0.25">
      <c r="A9" s="249"/>
      <c r="B9" s="112" t="s">
        <v>1816</v>
      </c>
      <c r="C9" s="112" t="s">
        <v>6</v>
      </c>
      <c r="D9" s="113"/>
      <c r="E9" s="114" t="s">
        <v>7</v>
      </c>
      <c r="F9" s="115" t="s">
        <v>8</v>
      </c>
    </row>
    <row r="10" spans="1:6" x14ac:dyDescent="0.25">
      <c r="A10" s="116"/>
      <c r="B10" s="116"/>
      <c r="C10" s="117"/>
      <c r="D10" s="117"/>
      <c r="E10" s="116"/>
      <c r="F10" s="117"/>
    </row>
    <row r="11" spans="1:6" x14ac:dyDescent="0.25">
      <c r="A11" s="118" t="s">
        <v>1536</v>
      </c>
      <c r="B11" s="119" t="s">
        <v>1809</v>
      </c>
      <c r="C11" s="120">
        <v>0.72527006197987087</v>
      </c>
      <c r="D11" s="120"/>
      <c r="E11" s="121">
        <v>9.9750000000000005E-2</v>
      </c>
      <c r="F11" s="120">
        <v>7.2345688682492124E-2</v>
      </c>
    </row>
    <row r="12" spans="1:6" x14ac:dyDescent="0.25">
      <c r="A12" s="118" t="s">
        <v>1537</v>
      </c>
      <c r="B12" s="119" t="s">
        <v>1810</v>
      </c>
      <c r="C12" s="120">
        <v>0.82218425382315086</v>
      </c>
      <c r="D12" s="120"/>
      <c r="E12" s="121">
        <v>0.53003999999999996</v>
      </c>
      <c r="F12" s="120">
        <v>0.43579054189642286</v>
      </c>
    </row>
    <row r="13" spans="1:6" x14ac:dyDescent="0.25">
      <c r="A13" s="122" t="s">
        <v>1538</v>
      </c>
      <c r="B13" s="119" t="s">
        <v>1811</v>
      </c>
      <c r="C13" s="120">
        <v>0.67976186907283753</v>
      </c>
      <c r="D13" s="120"/>
      <c r="E13" s="121">
        <v>0.25065999999999999</v>
      </c>
      <c r="F13" s="120">
        <v>0.17032662374280352</v>
      </c>
    </row>
    <row r="14" spans="1:6" x14ac:dyDescent="0.25">
      <c r="A14" s="122" t="s">
        <v>1539</v>
      </c>
      <c r="B14" s="119" t="s">
        <v>1809</v>
      </c>
      <c r="C14" s="120">
        <v>0.76154186863781825</v>
      </c>
      <c r="D14" s="120"/>
      <c r="E14" s="121">
        <v>0.11955</v>
      </c>
      <c r="F14" s="120">
        <v>9.1042330395651169E-2</v>
      </c>
    </row>
    <row r="15" spans="1:6" x14ac:dyDescent="0.25">
      <c r="A15" s="123"/>
      <c r="B15" s="123"/>
      <c r="C15" s="124"/>
      <c r="D15" s="124"/>
      <c r="E15" s="124"/>
      <c r="F15" s="125"/>
    </row>
    <row r="16" spans="1:6" x14ac:dyDescent="0.25">
      <c r="A16" s="243" t="s">
        <v>38</v>
      </c>
      <c r="B16" s="243"/>
      <c r="C16" s="244"/>
      <c r="D16" s="244"/>
      <c r="E16" s="244"/>
      <c r="F16" s="126">
        <f>SUM(F11:F14)</f>
        <v>0.76950518471736962</v>
      </c>
    </row>
    <row r="17" spans="1:6" x14ac:dyDescent="0.25">
      <c r="A17" s="127"/>
      <c r="B17" s="127"/>
      <c r="C17" s="127"/>
      <c r="D17" s="127"/>
      <c r="E17" s="127"/>
      <c r="F17" s="127"/>
    </row>
    <row r="18" spans="1:6" ht="18.75" x14ac:dyDescent="0.25">
      <c r="A18" s="245" t="str">
        <f>IF(F16&lt;=40%,"CRITICO",IF(F16&lt;=60%,"BAJO",IF(F16&lt;=70%,"MEDIO",IF(F16&lt;=80%,"SATISFACTORIO","SOBRESALIENTE"))))</f>
        <v>SATISFACTORIO</v>
      </c>
      <c r="B18" s="245"/>
      <c r="C18" s="245"/>
      <c r="D18" s="245"/>
      <c r="E18" s="245"/>
      <c r="F18" s="245"/>
    </row>
    <row r="20" spans="1:6" x14ac:dyDescent="0.25">
      <c r="A20" s="88" t="s">
        <v>1815</v>
      </c>
      <c r="B20" s="128"/>
      <c r="C20" s="128"/>
      <c r="D20" s="128"/>
      <c r="E20" s="128"/>
      <c r="F20" s="128"/>
    </row>
    <row r="21" spans="1:6" x14ac:dyDescent="0.25">
      <c r="A21" s="129" t="s">
        <v>1808</v>
      </c>
    </row>
  </sheetData>
  <mergeCells count="10">
    <mergeCell ref="A16:E16"/>
    <mergeCell ref="A18:F18"/>
    <mergeCell ref="A1:F1"/>
    <mergeCell ref="A2:F2"/>
    <mergeCell ref="A3:F3"/>
    <mergeCell ref="A5:F5"/>
    <mergeCell ref="A6:F6"/>
    <mergeCell ref="A8:A9"/>
    <mergeCell ref="B8:C8"/>
    <mergeCell ref="E8:F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F1"/>
    </sheetView>
  </sheetViews>
  <sheetFormatPr baseColWidth="10" defaultRowHeight="12.75" x14ac:dyDescent="0.25"/>
  <cols>
    <col min="1" max="1" width="44" style="130" customWidth="1"/>
    <col min="2" max="3" width="10.7109375" style="130" customWidth="1"/>
    <col min="4" max="4" width="1.28515625" style="130" customWidth="1"/>
    <col min="5" max="5" width="11.140625" style="130" customWidth="1"/>
    <col min="6" max="6" width="11.5703125" style="130" customWidth="1"/>
    <col min="7" max="7" width="14.85546875" style="130" customWidth="1"/>
    <col min="8" max="9" width="11.42578125" style="130"/>
    <col min="10" max="10" width="10.140625" style="130" customWidth="1"/>
    <col min="11" max="256" width="11.42578125" style="130"/>
    <col min="257" max="257" width="44" style="130" customWidth="1"/>
    <col min="258" max="259" width="10.7109375" style="130" customWidth="1"/>
    <col min="260" max="260" width="1.28515625" style="130" customWidth="1"/>
    <col min="261" max="261" width="11.140625" style="130" customWidth="1"/>
    <col min="262" max="262" width="11.5703125" style="130" customWidth="1"/>
    <col min="263" max="263" width="14.85546875" style="130" customWidth="1"/>
    <col min="264" max="265" width="11.42578125" style="130"/>
    <col min="266" max="266" width="10.140625" style="130" customWidth="1"/>
    <col min="267" max="512" width="11.42578125" style="130"/>
    <col min="513" max="513" width="44" style="130" customWidth="1"/>
    <col min="514" max="515" width="10.7109375" style="130" customWidth="1"/>
    <col min="516" max="516" width="1.28515625" style="130" customWidth="1"/>
    <col min="517" max="517" width="11.140625" style="130" customWidth="1"/>
    <col min="518" max="518" width="11.5703125" style="130" customWidth="1"/>
    <col min="519" max="519" width="14.85546875" style="130" customWidth="1"/>
    <col min="520" max="521" width="11.42578125" style="130"/>
    <col min="522" max="522" width="10.140625" style="130" customWidth="1"/>
    <col min="523" max="768" width="11.42578125" style="130"/>
    <col min="769" max="769" width="44" style="130" customWidth="1"/>
    <col min="770" max="771" width="10.7109375" style="130" customWidth="1"/>
    <col min="772" max="772" width="1.28515625" style="130" customWidth="1"/>
    <col min="773" max="773" width="11.140625" style="130" customWidth="1"/>
    <col min="774" max="774" width="11.5703125" style="130" customWidth="1"/>
    <col min="775" max="775" width="14.85546875" style="130" customWidth="1"/>
    <col min="776" max="777" width="11.42578125" style="130"/>
    <col min="778" max="778" width="10.140625" style="130" customWidth="1"/>
    <col min="779" max="1024" width="11.42578125" style="130"/>
    <col min="1025" max="1025" width="44" style="130" customWidth="1"/>
    <col min="1026" max="1027" width="10.7109375" style="130" customWidth="1"/>
    <col min="1028" max="1028" width="1.28515625" style="130" customWidth="1"/>
    <col min="1029" max="1029" width="11.140625" style="130" customWidth="1"/>
    <col min="1030" max="1030" width="11.5703125" style="130" customWidth="1"/>
    <col min="1031" max="1031" width="14.85546875" style="130" customWidth="1"/>
    <col min="1032" max="1033" width="11.42578125" style="130"/>
    <col min="1034" max="1034" width="10.140625" style="130" customWidth="1"/>
    <col min="1035" max="1280" width="11.42578125" style="130"/>
    <col min="1281" max="1281" width="44" style="130" customWidth="1"/>
    <col min="1282" max="1283" width="10.7109375" style="130" customWidth="1"/>
    <col min="1284" max="1284" width="1.28515625" style="130" customWidth="1"/>
    <col min="1285" max="1285" width="11.140625" style="130" customWidth="1"/>
    <col min="1286" max="1286" width="11.5703125" style="130" customWidth="1"/>
    <col min="1287" max="1287" width="14.85546875" style="130" customWidth="1"/>
    <col min="1288" max="1289" width="11.42578125" style="130"/>
    <col min="1290" max="1290" width="10.140625" style="130" customWidth="1"/>
    <col min="1291" max="1536" width="11.42578125" style="130"/>
    <col min="1537" max="1537" width="44" style="130" customWidth="1"/>
    <col min="1538" max="1539" width="10.7109375" style="130" customWidth="1"/>
    <col min="1540" max="1540" width="1.28515625" style="130" customWidth="1"/>
    <col min="1541" max="1541" width="11.140625" style="130" customWidth="1"/>
    <col min="1542" max="1542" width="11.5703125" style="130" customWidth="1"/>
    <col min="1543" max="1543" width="14.85546875" style="130" customWidth="1"/>
    <col min="1544" max="1545" width="11.42578125" style="130"/>
    <col min="1546" max="1546" width="10.140625" style="130" customWidth="1"/>
    <col min="1547" max="1792" width="11.42578125" style="130"/>
    <col min="1793" max="1793" width="44" style="130" customWidth="1"/>
    <col min="1794" max="1795" width="10.7109375" style="130" customWidth="1"/>
    <col min="1796" max="1796" width="1.28515625" style="130" customWidth="1"/>
    <col min="1797" max="1797" width="11.140625" style="130" customWidth="1"/>
    <col min="1798" max="1798" width="11.5703125" style="130" customWidth="1"/>
    <col min="1799" max="1799" width="14.85546875" style="130" customWidth="1"/>
    <col min="1800" max="1801" width="11.42578125" style="130"/>
    <col min="1802" max="1802" width="10.140625" style="130" customWidth="1"/>
    <col min="1803" max="2048" width="11.42578125" style="130"/>
    <col min="2049" max="2049" width="44" style="130" customWidth="1"/>
    <col min="2050" max="2051" width="10.7109375" style="130" customWidth="1"/>
    <col min="2052" max="2052" width="1.28515625" style="130" customWidth="1"/>
    <col min="2053" max="2053" width="11.140625" style="130" customWidth="1"/>
    <col min="2054" max="2054" width="11.5703125" style="130" customWidth="1"/>
    <col min="2055" max="2055" width="14.85546875" style="130" customWidth="1"/>
    <col min="2056" max="2057" width="11.42578125" style="130"/>
    <col min="2058" max="2058" width="10.140625" style="130" customWidth="1"/>
    <col min="2059" max="2304" width="11.42578125" style="130"/>
    <col min="2305" max="2305" width="44" style="130" customWidth="1"/>
    <col min="2306" max="2307" width="10.7109375" style="130" customWidth="1"/>
    <col min="2308" max="2308" width="1.28515625" style="130" customWidth="1"/>
    <col min="2309" max="2309" width="11.140625" style="130" customWidth="1"/>
    <col min="2310" max="2310" width="11.5703125" style="130" customWidth="1"/>
    <col min="2311" max="2311" width="14.85546875" style="130" customWidth="1"/>
    <col min="2312" max="2313" width="11.42578125" style="130"/>
    <col min="2314" max="2314" width="10.140625" style="130" customWidth="1"/>
    <col min="2315" max="2560" width="11.42578125" style="130"/>
    <col min="2561" max="2561" width="44" style="130" customWidth="1"/>
    <col min="2562" max="2563" width="10.7109375" style="130" customWidth="1"/>
    <col min="2564" max="2564" width="1.28515625" style="130" customWidth="1"/>
    <col min="2565" max="2565" width="11.140625" style="130" customWidth="1"/>
    <col min="2566" max="2566" width="11.5703125" style="130" customWidth="1"/>
    <col min="2567" max="2567" width="14.85546875" style="130" customWidth="1"/>
    <col min="2568" max="2569" width="11.42578125" style="130"/>
    <col min="2570" max="2570" width="10.140625" style="130" customWidth="1"/>
    <col min="2571" max="2816" width="11.42578125" style="130"/>
    <col min="2817" max="2817" width="44" style="130" customWidth="1"/>
    <col min="2818" max="2819" width="10.7109375" style="130" customWidth="1"/>
    <col min="2820" max="2820" width="1.28515625" style="130" customWidth="1"/>
    <col min="2821" max="2821" width="11.140625" style="130" customWidth="1"/>
    <col min="2822" max="2822" width="11.5703125" style="130" customWidth="1"/>
    <col min="2823" max="2823" width="14.85546875" style="130" customWidth="1"/>
    <col min="2824" max="2825" width="11.42578125" style="130"/>
    <col min="2826" max="2826" width="10.140625" style="130" customWidth="1"/>
    <col min="2827" max="3072" width="11.42578125" style="130"/>
    <col min="3073" max="3073" width="44" style="130" customWidth="1"/>
    <col min="3074" max="3075" width="10.7109375" style="130" customWidth="1"/>
    <col min="3076" max="3076" width="1.28515625" style="130" customWidth="1"/>
    <col min="3077" max="3077" width="11.140625" style="130" customWidth="1"/>
    <col min="3078" max="3078" width="11.5703125" style="130" customWidth="1"/>
    <col min="3079" max="3079" width="14.85546875" style="130" customWidth="1"/>
    <col min="3080" max="3081" width="11.42578125" style="130"/>
    <col min="3082" max="3082" width="10.140625" style="130" customWidth="1"/>
    <col min="3083" max="3328" width="11.42578125" style="130"/>
    <col min="3329" max="3329" width="44" style="130" customWidth="1"/>
    <col min="3330" max="3331" width="10.7109375" style="130" customWidth="1"/>
    <col min="3332" max="3332" width="1.28515625" style="130" customWidth="1"/>
    <col min="3333" max="3333" width="11.140625" style="130" customWidth="1"/>
    <col min="3334" max="3334" width="11.5703125" style="130" customWidth="1"/>
    <col min="3335" max="3335" width="14.85546875" style="130" customWidth="1"/>
    <col min="3336" max="3337" width="11.42578125" style="130"/>
    <col min="3338" max="3338" width="10.140625" style="130" customWidth="1"/>
    <col min="3339" max="3584" width="11.42578125" style="130"/>
    <col min="3585" max="3585" width="44" style="130" customWidth="1"/>
    <col min="3586" max="3587" width="10.7109375" style="130" customWidth="1"/>
    <col min="3588" max="3588" width="1.28515625" style="130" customWidth="1"/>
    <col min="3589" max="3589" width="11.140625" style="130" customWidth="1"/>
    <col min="3590" max="3590" width="11.5703125" style="130" customWidth="1"/>
    <col min="3591" max="3591" width="14.85546875" style="130" customWidth="1"/>
    <col min="3592" max="3593" width="11.42578125" style="130"/>
    <col min="3594" max="3594" width="10.140625" style="130" customWidth="1"/>
    <col min="3595" max="3840" width="11.42578125" style="130"/>
    <col min="3841" max="3841" width="44" style="130" customWidth="1"/>
    <col min="3842" max="3843" width="10.7109375" style="130" customWidth="1"/>
    <col min="3844" max="3844" width="1.28515625" style="130" customWidth="1"/>
    <col min="3845" max="3845" width="11.140625" style="130" customWidth="1"/>
    <col min="3846" max="3846" width="11.5703125" style="130" customWidth="1"/>
    <col min="3847" max="3847" width="14.85546875" style="130" customWidth="1"/>
    <col min="3848" max="3849" width="11.42578125" style="130"/>
    <col min="3850" max="3850" width="10.140625" style="130" customWidth="1"/>
    <col min="3851" max="4096" width="11.42578125" style="130"/>
    <col min="4097" max="4097" width="44" style="130" customWidth="1"/>
    <col min="4098" max="4099" width="10.7109375" style="130" customWidth="1"/>
    <col min="4100" max="4100" width="1.28515625" style="130" customWidth="1"/>
    <col min="4101" max="4101" width="11.140625" style="130" customWidth="1"/>
    <col min="4102" max="4102" width="11.5703125" style="130" customWidth="1"/>
    <col min="4103" max="4103" width="14.85546875" style="130" customWidth="1"/>
    <col min="4104" max="4105" width="11.42578125" style="130"/>
    <col min="4106" max="4106" width="10.140625" style="130" customWidth="1"/>
    <col min="4107" max="4352" width="11.42578125" style="130"/>
    <col min="4353" max="4353" width="44" style="130" customWidth="1"/>
    <col min="4354" max="4355" width="10.7109375" style="130" customWidth="1"/>
    <col min="4356" max="4356" width="1.28515625" style="130" customWidth="1"/>
    <col min="4357" max="4357" width="11.140625" style="130" customWidth="1"/>
    <col min="4358" max="4358" width="11.5703125" style="130" customWidth="1"/>
    <col min="4359" max="4359" width="14.85546875" style="130" customWidth="1"/>
    <col min="4360" max="4361" width="11.42578125" style="130"/>
    <col min="4362" max="4362" width="10.140625" style="130" customWidth="1"/>
    <col min="4363" max="4608" width="11.42578125" style="130"/>
    <col min="4609" max="4609" width="44" style="130" customWidth="1"/>
    <col min="4610" max="4611" width="10.7109375" style="130" customWidth="1"/>
    <col min="4612" max="4612" width="1.28515625" style="130" customWidth="1"/>
    <col min="4613" max="4613" width="11.140625" style="130" customWidth="1"/>
    <col min="4614" max="4614" width="11.5703125" style="130" customWidth="1"/>
    <col min="4615" max="4615" width="14.85546875" style="130" customWidth="1"/>
    <col min="4616" max="4617" width="11.42578125" style="130"/>
    <col min="4618" max="4618" width="10.140625" style="130" customWidth="1"/>
    <col min="4619" max="4864" width="11.42578125" style="130"/>
    <col min="4865" max="4865" width="44" style="130" customWidth="1"/>
    <col min="4866" max="4867" width="10.7109375" style="130" customWidth="1"/>
    <col min="4868" max="4868" width="1.28515625" style="130" customWidth="1"/>
    <col min="4869" max="4869" width="11.140625" style="130" customWidth="1"/>
    <col min="4870" max="4870" width="11.5703125" style="130" customWidth="1"/>
    <col min="4871" max="4871" width="14.85546875" style="130" customWidth="1"/>
    <col min="4872" max="4873" width="11.42578125" style="130"/>
    <col min="4874" max="4874" width="10.140625" style="130" customWidth="1"/>
    <col min="4875" max="5120" width="11.42578125" style="130"/>
    <col min="5121" max="5121" width="44" style="130" customWidth="1"/>
    <col min="5122" max="5123" width="10.7109375" style="130" customWidth="1"/>
    <col min="5124" max="5124" width="1.28515625" style="130" customWidth="1"/>
    <col min="5125" max="5125" width="11.140625" style="130" customWidth="1"/>
    <col min="5126" max="5126" width="11.5703125" style="130" customWidth="1"/>
    <col min="5127" max="5127" width="14.85546875" style="130" customWidth="1"/>
    <col min="5128" max="5129" width="11.42578125" style="130"/>
    <col min="5130" max="5130" width="10.140625" style="130" customWidth="1"/>
    <col min="5131" max="5376" width="11.42578125" style="130"/>
    <col min="5377" max="5377" width="44" style="130" customWidth="1"/>
    <col min="5378" max="5379" width="10.7109375" style="130" customWidth="1"/>
    <col min="5380" max="5380" width="1.28515625" style="130" customWidth="1"/>
    <col min="5381" max="5381" width="11.140625" style="130" customWidth="1"/>
    <col min="5382" max="5382" width="11.5703125" style="130" customWidth="1"/>
    <col min="5383" max="5383" width="14.85546875" style="130" customWidth="1"/>
    <col min="5384" max="5385" width="11.42578125" style="130"/>
    <col min="5386" max="5386" width="10.140625" style="130" customWidth="1"/>
    <col min="5387" max="5632" width="11.42578125" style="130"/>
    <col min="5633" max="5633" width="44" style="130" customWidth="1"/>
    <col min="5634" max="5635" width="10.7109375" style="130" customWidth="1"/>
    <col min="5636" max="5636" width="1.28515625" style="130" customWidth="1"/>
    <col min="5637" max="5637" width="11.140625" style="130" customWidth="1"/>
    <col min="5638" max="5638" width="11.5703125" style="130" customWidth="1"/>
    <col min="5639" max="5639" width="14.85546875" style="130" customWidth="1"/>
    <col min="5640" max="5641" width="11.42578125" style="130"/>
    <col min="5642" max="5642" width="10.140625" style="130" customWidth="1"/>
    <col min="5643" max="5888" width="11.42578125" style="130"/>
    <col min="5889" max="5889" width="44" style="130" customWidth="1"/>
    <col min="5890" max="5891" width="10.7109375" style="130" customWidth="1"/>
    <col min="5892" max="5892" width="1.28515625" style="130" customWidth="1"/>
    <col min="5893" max="5893" width="11.140625" style="130" customWidth="1"/>
    <col min="5894" max="5894" width="11.5703125" style="130" customWidth="1"/>
    <col min="5895" max="5895" width="14.85546875" style="130" customWidth="1"/>
    <col min="5896" max="5897" width="11.42578125" style="130"/>
    <col min="5898" max="5898" width="10.140625" style="130" customWidth="1"/>
    <col min="5899" max="6144" width="11.42578125" style="130"/>
    <col min="6145" max="6145" width="44" style="130" customWidth="1"/>
    <col min="6146" max="6147" width="10.7109375" style="130" customWidth="1"/>
    <col min="6148" max="6148" width="1.28515625" style="130" customWidth="1"/>
    <col min="6149" max="6149" width="11.140625" style="130" customWidth="1"/>
    <col min="6150" max="6150" width="11.5703125" style="130" customWidth="1"/>
    <col min="6151" max="6151" width="14.85546875" style="130" customWidth="1"/>
    <col min="6152" max="6153" width="11.42578125" style="130"/>
    <col min="6154" max="6154" width="10.140625" style="130" customWidth="1"/>
    <col min="6155" max="6400" width="11.42578125" style="130"/>
    <col min="6401" max="6401" width="44" style="130" customWidth="1"/>
    <col min="6402" max="6403" width="10.7109375" style="130" customWidth="1"/>
    <col min="6404" max="6404" width="1.28515625" style="130" customWidth="1"/>
    <col min="6405" max="6405" width="11.140625" style="130" customWidth="1"/>
    <col min="6406" max="6406" width="11.5703125" style="130" customWidth="1"/>
    <col min="6407" max="6407" width="14.85546875" style="130" customWidth="1"/>
    <col min="6408" max="6409" width="11.42578125" style="130"/>
    <col min="6410" max="6410" width="10.140625" style="130" customWidth="1"/>
    <col min="6411" max="6656" width="11.42578125" style="130"/>
    <col min="6657" max="6657" width="44" style="130" customWidth="1"/>
    <col min="6658" max="6659" width="10.7109375" style="130" customWidth="1"/>
    <col min="6660" max="6660" width="1.28515625" style="130" customWidth="1"/>
    <col min="6661" max="6661" width="11.140625" style="130" customWidth="1"/>
    <col min="6662" max="6662" width="11.5703125" style="130" customWidth="1"/>
    <col min="6663" max="6663" width="14.85546875" style="130" customWidth="1"/>
    <col min="6664" max="6665" width="11.42578125" style="130"/>
    <col min="6666" max="6666" width="10.140625" style="130" customWidth="1"/>
    <col min="6667" max="6912" width="11.42578125" style="130"/>
    <col min="6913" max="6913" width="44" style="130" customWidth="1"/>
    <col min="6914" max="6915" width="10.7109375" style="130" customWidth="1"/>
    <col min="6916" max="6916" width="1.28515625" style="130" customWidth="1"/>
    <col min="6917" max="6917" width="11.140625" style="130" customWidth="1"/>
    <col min="6918" max="6918" width="11.5703125" style="130" customWidth="1"/>
    <col min="6919" max="6919" width="14.85546875" style="130" customWidth="1"/>
    <col min="6920" max="6921" width="11.42578125" style="130"/>
    <col min="6922" max="6922" width="10.140625" style="130" customWidth="1"/>
    <col min="6923" max="7168" width="11.42578125" style="130"/>
    <col min="7169" max="7169" width="44" style="130" customWidth="1"/>
    <col min="7170" max="7171" width="10.7109375" style="130" customWidth="1"/>
    <col min="7172" max="7172" width="1.28515625" style="130" customWidth="1"/>
    <col min="7173" max="7173" width="11.140625" style="130" customWidth="1"/>
    <col min="7174" max="7174" width="11.5703125" style="130" customWidth="1"/>
    <col min="7175" max="7175" width="14.85546875" style="130" customWidth="1"/>
    <col min="7176" max="7177" width="11.42578125" style="130"/>
    <col min="7178" max="7178" width="10.140625" style="130" customWidth="1"/>
    <col min="7179" max="7424" width="11.42578125" style="130"/>
    <col min="7425" max="7425" width="44" style="130" customWidth="1"/>
    <col min="7426" max="7427" width="10.7109375" style="130" customWidth="1"/>
    <col min="7428" max="7428" width="1.28515625" style="130" customWidth="1"/>
    <col min="7429" max="7429" width="11.140625" style="130" customWidth="1"/>
    <col min="7430" max="7430" width="11.5703125" style="130" customWidth="1"/>
    <col min="7431" max="7431" width="14.85546875" style="130" customWidth="1"/>
    <col min="7432" max="7433" width="11.42578125" style="130"/>
    <col min="7434" max="7434" width="10.140625" style="130" customWidth="1"/>
    <col min="7435" max="7680" width="11.42578125" style="130"/>
    <col min="7681" max="7681" width="44" style="130" customWidth="1"/>
    <col min="7682" max="7683" width="10.7109375" style="130" customWidth="1"/>
    <col min="7684" max="7684" width="1.28515625" style="130" customWidth="1"/>
    <col min="7685" max="7685" width="11.140625" style="130" customWidth="1"/>
    <col min="7686" max="7686" width="11.5703125" style="130" customWidth="1"/>
    <col min="7687" max="7687" width="14.85546875" style="130" customWidth="1"/>
    <col min="7688" max="7689" width="11.42578125" style="130"/>
    <col min="7690" max="7690" width="10.140625" style="130" customWidth="1"/>
    <col min="7691" max="7936" width="11.42578125" style="130"/>
    <col min="7937" max="7937" width="44" style="130" customWidth="1"/>
    <col min="7938" max="7939" width="10.7109375" style="130" customWidth="1"/>
    <col min="7940" max="7940" width="1.28515625" style="130" customWidth="1"/>
    <col min="7941" max="7941" width="11.140625" style="130" customWidth="1"/>
    <col min="7942" max="7942" width="11.5703125" style="130" customWidth="1"/>
    <col min="7943" max="7943" width="14.85546875" style="130" customWidth="1"/>
    <col min="7944" max="7945" width="11.42578125" style="130"/>
    <col min="7946" max="7946" width="10.140625" style="130" customWidth="1"/>
    <col min="7947" max="8192" width="11.42578125" style="130"/>
    <col min="8193" max="8193" width="44" style="130" customWidth="1"/>
    <col min="8194" max="8195" width="10.7109375" style="130" customWidth="1"/>
    <col min="8196" max="8196" width="1.28515625" style="130" customWidth="1"/>
    <col min="8197" max="8197" width="11.140625" style="130" customWidth="1"/>
    <col min="8198" max="8198" width="11.5703125" style="130" customWidth="1"/>
    <col min="8199" max="8199" width="14.85546875" style="130" customWidth="1"/>
    <col min="8200" max="8201" width="11.42578125" style="130"/>
    <col min="8202" max="8202" width="10.140625" style="130" customWidth="1"/>
    <col min="8203" max="8448" width="11.42578125" style="130"/>
    <col min="8449" max="8449" width="44" style="130" customWidth="1"/>
    <col min="8450" max="8451" width="10.7109375" style="130" customWidth="1"/>
    <col min="8452" max="8452" width="1.28515625" style="130" customWidth="1"/>
    <col min="8453" max="8453" width="11.140625" style="130" customWidth="1"/>
    <col min="8454" max="8454" width="11.5703125" style="130" customWidth="1"/>
    <col min="8455" max="8455" width="14.85546875" style="130" customWidth="1"/>
    <col min="8456" max="8457" width="11.42578125" style="130"/>
    <col min="8458" max="8458" width="10.140625" style="130" customWidth="1"/>
    <col min="8459" max="8704" width="11.42578125" style="130"/>
    <col min="8705" max="8705" width="44" style="130" customWidth="1"/>
    <col min="8706" max="8707" width="10.7109375" style="130" customWidth="1"/>
    <col min="8708" max="8708" width="1.28515625" style="130" customWidth="1"/>
    <col min="8709" max="8709" width="11.140625" style="130" customWidth="1"/>
    <col min="8710" max="8710" width="11.5703125" style="130" customWidth="1"/>
    <col min="8711" max="8711" width="14.85546875" style="130" customWidth="1"/>
    <col min="8712" max="8713" width="11.42578125" style="130"/>
    <col min="8714" max="8714" width="10.140625" style="130" customWidth="1"/>
    <col min="8715" max="8960" width="11.42578125" style="130"/>
    <col min="8961" max="8961" width="44" style="130" customWidth="1"/>
    <col min="8962" max="8963" width="10.7109375" style="130" customWidth="1"/>
    <col min="8964" max="8964" width="1.28515625" style="130" customWidth="1"/>
    <col min="8965" max="8965" width="11.140625" style="130" customWidth="1"/>
    <col min="8966" max="8966" width="11.5703125" style="130" customWidth="1"/>
    <col min="8967" max="8967" width="14.85546875" style="130" customWidth="1"/>
    <col min="8968" max="8969" width="11.42578125" style="130"/>
    <col min="8970" max="8970" width="10.140625" style="130" customWidth="1"/>
    <col min="8971" max="9216" width="11.42578125" style="130"/>
    <col min="9217" max="9217" width="44" style="130" customWidth="1"/>
    <col min="9218" max="9219" width="10.7109375" style="130" customWidth="1"/>
    <col min="9220" max="9220" width="1.28515625" style="130" customWidth="1"/>
    <col min="9221" max="9221" width="11.140625" style="130" customWidth="1"/>
    <col min="9222" max="9222" width="11.5703125" style="130" customWidth="1"/>
    <col min="9223" max="9223" width="14.85546875" style="130" customWidth="1"/>
    <col min="9224" max="9225" width="11.42578125" style="130"/>
    <col min="9226" max="9226" width="10.140625" style="130" customWidth="1"/>
    <col min="9227" max="9472" width="11.42578125" style="130"/>
    <col min="9473" max="9473" width="44" style="130" customWidth="1"/>
    <col min="9474" max="9475" width="10.7109375" style="130" customWidth="1"/>
    <col min="9476" max="9476" width="1.28515625" style="130" customWidth="1"/>
    <col min="9477" max="9477" width="11.140625" style="130" customWidth="1"/>
    <col min="9478" max="9478" width="11.5703125" style="130" customWidth="1"/>
    <col min="9479" max="9479" width="14.85546875" style="130" customWidth="1"/>
    <col min="9480" max="9481" width="11.42578125" style="130"/>
    <col min="9482" max="9482" width="10.140625" style="130" customWidth="1"/>
    <col min="9483" max="9728" width="11.42578125" style="130"/>
    <col min="9729" max="9729" width="44" style="130" customWidth="1"/>
    <col min="9730" max="9731" width="10.7109375" style="130" customWidth="1"/>
    <col min="9732" max="9732" width="1.28515625" style="130" customWidth="1"/>
    <col min="9733" max="9733" width="11.140625" style="130" customWidth="1"/>
    <col min="9734" max="9734" width="11.5703125" style="130" customWidth="1"/>
    <col min="9735" max="9735" width="14.85546875" style="130" customWidth="1"/>
    <col min="9736" max="9737" width="11.42578125" style="130"/>
    <col min="9738" max="9738" width="10.140625" style="130" customWidth="1"/>
    <col min="9739" max="9984" width="11.42578125" style="130"/>
    <col min="9985" max="9985" width="44" style="130" customWidth="1"/>
    <col min="9986" max="9987" width="10.7109375" style="130" customWidth="1"/>
    <col min="9988" max="9988" width="1.28515625" style="130" customWidth="1"/>
    <col min="9989" max="9989" width="11.140625" style="130" customWidth="1"/>
    <col min="9990" max="9990" width="11.5703125" style="130" customWidth="1"/>
    <col min="9991" max="9991" width="14.85546875" style="130" customWidth="1"/>
    <col min="9992" max="9993" width="11.42578125" style="130"/>
    <col min="9994" max="9994" width="10.140625" style="130" customWidth="1"/>
    <col min="9995" max="10240" width="11.42578125" style="130"/>
    <col min="10241" max="10241" width="44" style="130" customWidth="1"/>
    <col min="10242" max="10243" width="10.7109375" style="130" customWidth="1"/>
    <col min="10244" max="10244" width="1.28515625" style="130" customWidth="1"/>
    <col min="10245" max="10245" width="11.140625" style="130" customWidth="1"/>
    <col min="10246" max="10246" width="11.5703125" style="130" customWidth="1"/>
    <col min="10247" max="10247" width="14.85546875" style="130" customWidth="1"/>
    <col min="10248" max="10249" width="11.42578125" style="130"/>
    <col min="10250" max="10250" width="10.140625" style="130" customWidth="1"/>
    <col min="10251" max="10496" width="11.42578125" style="130"/>
    <col min="10497" max="10497" width="44" style="130" customWidth="1"/>
    <col min="10498" max="10499" width="10.7109375" style="130" customWidth="1"/>
    <col min="10500" max="10500" width="1.28515625" style="130" customWidth="1"/>
    <col min="10501" max="10501" width="11.140625" style="130" customWidth="1"/>
    <col min="10502" max="10502" width="11.5703125" style="130" customWidth="1"/>
    <col min="10503" max="10503" width="14.85546875" style="130" customWidth="1"/>
    <col min="10504" max="10505" width="11.42578125" style="130"/>
    <col min="10506" max="10506" width="10.140625" style="130" customWidth="1"/>
    <col min="10507" max="10752" width="11.42578125" style="130"/>
    <col min="10753" max="10753" width="44" style="130" customWidth="1"/>
    <col min="10754" max="10755" width="10.7109375" style="130" customWidth="1"/>
    <col min="10756" max="10756" width="1.28515625" style="130" customWidth="1"/>
    <col min="10757" max="10757" width="11.140625" style="130" customWidth="1"/>
    <col min="10758" max="10758" width="11.5703125" style="130" customWidth="1"/>
    <col min="10759" max="10759" width="14.85546875" style="130" customWidth="1"/>
    <col min="10760" max="10761" width="11.42578125" style="130"/>
    <col min="10762" max="10762" width="10.140625" style="130" customWidth="1"/>
    <col min="10763" max="11008" width="11.42578125" style="130"/>
    <col min="11009" max="11009" width="44" style="130" customWidth="1"/>
    <col min="11010" max="11011" width="10.7109375" style="130" customWidth="1"/>
    <col min="11012" max="11012" width="1.28515625" style="130" customWidth="1"/>
    <col min="11013" max="11013" width="11.140625" style="130" customWidth="1"/>
    <col min="11014" max="11014" width="11.5703125" style="130" customWidth="1"/>
    <col min="11015" max="11015" width="14.85546875" style="130" customWidth="1"/>
    <col min="11016" max="11017" width="11.42578125" style="130"/>
    <col min="11018" max="11018" width="10.140625" style="130" customWidth="1"/>
    <col min="11019" max="11264" width="11.42578125" style="130"/>
    <col min="11265" max="11265" width="44" style="130" customWidth="1"/>
    <col min="11266" max="11267" width="10.7109375" style="130" customWidth="1"/>
    <col min="11268" max="11268" width="1.28515625" style="130" customWidth="1"/>
    <col min="11269" max="11269" width="11.140625" style="130" customWidth="1"/>
    <col min="11270" max="11270" width="11.5703125" style="130" customWidth="1"/>
    <col min="11271" max="11271" width="14.85546875" style="130" customWidth="1"/>
    <col min="11272" max="11273" width="11.42578125" style="130"/>
    <col min="11274" max="11274" width="10.140625" style="130" customWidth="1"/>
    <col min="11275" max="11520" width="11.42578125" style="130"/>
    <col min="11521" max="11521" width="44" style="130" customWidth="1"/>
    <col min="11522" max="11523" width="10.7109375" style="130" customWidth="1"/>
    <col min="11524" max="11524" width="1.28515625" style="130" customWidth="1"/>
    <col min="11525" max="11525" width="11.140625" style="130" customWidth="1"/>
    <col min="11526" max="11526" width="11.5703125" style="130" customWidth="1"/>
    <col min="11527" max="11527" width="14.85546875" style="130" customWidth="1"/>
    <col min="11528" max="11529" width="11.42578125" style="130"/>
    <col min="11530" max="11530" width="10.140625" style="130" customWidth="1"/>
    <col min="11531" max="11776" width="11.42578125" style="130"/>
    <col min="11777" max="11777" width="44" style="130" customWidth="1"/>
    <col min="11778" max="11779" width="10.7109375" style="130" customWidth="1"/>
    <col min="11780" max="11780" width="1.28515625" style="130" customWidth="1"/>
    <col min="11781" max="11781" width="11.140625" style="130" customWidth="1"/>
    <col min="11782" max="11782" width="11.5703125" style="130" customWidth="1"/>
    <col min="11783" max="11783" width="14.85546875" style="130" customWidth="1"/>
    <col min="11784" max="11785" width="11.42578125" style="130"/>
    <col min="11786" max="11786" width="10.140625" style="130" customWidth="1"/>
    <col min="11787" max="12032" width="11.42578125" style="130"/>
    <col min="12033" max="12033" width="44" style="130" customWidth="1"/>
    <col min="12034" max="12035" width="10.7109375" style="130" customWidth="1"/>
    <col min="12036" max="12036" width="1.28515625" style="130" customWidth="1"/>
    <col min="12037" max="12037" width="11.140625" style="130" customWidth="1"/>
    <col min="12038" max="12038" width="11.5703125" style="130" customWidth="1"/>
    <col min="12039" max="12039" width="14.85546875" style="130" customWidth="1"/>
    <col min="12040" max="12041" width="11.42578125" style="130"/>
    <col min="12042" max="12042" width="10.140625" style="130" customWidth="1"/>
    <col min="12043" max="12288" width="11.42578125" style="130"/>
    <col min="12289" max="12289" width="44" style="130" customWidth="1"/>
    <col min="12290" max="12291" width="10.7109375" style="130" customWidth="1"/>
    <col min="12292" max="12292" width="1.28515625" style="130" customWidth="1"/>
    <col min="12293" max="12293" width="11.140625" style="130" customWidth="1"/>
    <col min="12294" max="12294" width="11.5703125" style="130" customWidth="1"/>
    <col min="12295" max="12295" width="14.85546875" style="130" customWidth="1"/>
    <col min="12296" max="12297" width="11.42578125" style="130"/>
    <col min="12298" max="12298" width="10.140625" style="130" customWidth="1"/>
    <col min="12299" max="12544" width="11.42578125" style="130"/>
    <col min="12545" max="12545" width="44" style="130" customWidth="1"/>
    <col min="12546" max="12547" width="10.7109375" style="130" customWidth="1"/>
    <col min="12548" max="12548" width="1.28515625" style="130" customWidth="1"/>
    <col min="12549" max="12549" width="11.140625" style="130" customWidth="1"/>
    <col min="12550" max="12550" width="11.5703125" style="130" customWidth="1"/>
    <col min="12551" max="12551" width="14.85546875" style="130" customWidth="1"/>
    <col min="12552" max="12553" width="11.42578125" style="130"/>
    <col min="12554" max="12554" width="10.140625" style="130" customWidth="1"/>
    <col min="12555" max="12800" width="11.42578125" style="130"/>
    <col min="12801" max="12801" width="44" style="130" customWidth="1"/>
    <col min="12802" max="12803" width="10.7109375" style="130" customWidth="1"/>
    <col min="12804" max="12804" width="1.28515625" style="130" customWidth="1"/>
    <col min="12805" max="12805" width="11.140625" style="130" customWidth="1"/>
    <col min="12806" max="12806" width="11.5703125" style="130" customWidth="1"/>
    <col min="12807" max="12807" width="14.85546875" style="130" customWidth="1"/>
    <col min="12808" max="12809" width="11.42578125" style="130"/>
    <col min="12810" max="12810" width="10.140625" style="130" customWidth="1"/>
    <col min="12811" max="13056" width="11.42578125" style="130"/>
    <col min="13057" max="13057" width="44" style="130" customWidth="1"/>
    <col min="13058" max="13059" width="10.7109375" style="130" customWidth="1"/>
    <col min="13060" max="13060" width="1.28515625" style="130" customWidth="1"/>
    <col min="13061" max="13061" width="11.140625" style="130" customWidth="1"/>
    <col min="13062" max="13062" width="11.5703125" style="130" customWidth="1"/>
    <col min="13063" max="13063" width="14.85546875" style="130" customWidth="1"/>
    <col min="13064" max="13065" width="11.42578125" style="130"/>
    <col min="13066" max="13066" width="10.140625" style="130" customWidth="1"/>
    <col min="13067" max="13312" width="11.42578125" style="130"/>
    <col min="13313" max="13313" width="44" style="130" customWidth="1"/>
    <col min="13314" max="13315" width="10.7109375" style="130" customWidth="1"/>
    <col min="13316" max="13316" width="1.28515625" style="130" customWidth="1"/>
    <col min="13317" max="13317" width="11.140625" style="130" customWidth="1"/>
    <col min="13318" max="13318" width="11.5703125" style="130" customWidth="1"/>
    <col min="13319" max="13319" width="14.85546875" style="130" customWidth="1"/>
    <col min="13320" max="13321" width="11.42578125" style="130"/>
    <col min="13322" max="13322" width="10.140625" style="130" customWidth="1"/>
    <col min="13323" max="13568" width="11.42578125" style="130"/>
    <col min="13569" max="13569" width="44" style="130" customWidth="1"/>
    <col min="13570" max="13571" width="10.7109375" style="130" customWidth="1"/>
    <col min="13572" max="13572" width="1.28515625" style="130" customWidth="1"/>
    <col min="13573" max="13573" width="11.140625" style="130" customWidth="1"/>
    <col min="13574" max="13574" width="11.5703125" style="130" customWidth="1"/>
    <col min="13575" max="13575" width="14.85546875" style="130" customWidth="1"/>
    <col min="13576" max="13577" width="11.42578125" style="130"/>
    <col min="13578" max="13578" width="10.140625" style="130" customWidth="1"/>
    <col min="13579" max="13824" width="11.42578125" style="130"/>
    <col min="13825" max="13825" width="44" style="130" customWidth="1"/>
    <col min="13826" max="13827" width="10.7109375" style="130" customWidth="1"/>
    <col min="13828" max="13828" width="1.28515625" style="130" customWidth="1"/>
    <col min="13829" max="13829" width="11.140625" style="130" customWidth="1"/>
    <col min="13830" max="13830" width="11.5703125" style="130" customWidth="1"/>
    <col min="13831" max="13831" width="14.85546875" style="130" customWidth="1"/>
    <col min="13832" max="13833" width="11.42578125" style="130"/>
    <col min="13834" max="13834" width="10.140625" style="130" customWidth="1"/>
    <col min="13835" max="14080" width="11.42578125" style="130"/>
    <col min="14081" max="14081" width="44" style="130" customWidth="1"/>
    <col min="14082" max="14083" width="10.7109375" style="130" customWidth="1"/>
    <col min="14084" max="14084" width="1.28515625" style="130" customWidth="1"/>
    <col min="14085" max="14085" width="11.140625" style="130" customWidth="1"/>
    <col min="14086" max="14086" width="11.5703125" style="130" customWidth="1"/>
    <col min="14087" max="14087" width="14.85546875" style="130" customWidth="1"/>
    <col min="14088" max="14089" width="11.42578125" style="130"/>
    <col min="14090" max="14090" width="10.140625" style="130" customWidth="1"/>
    <col min="14091" max="14336" width="11.42578125" style="130"/>
    <col min="14337" max="14337" width="44" style="130" customWidth="1"/>
    <col min="14338" max="14339" width="10.7109375" style="130" customWidth="1"/>
    <col min="14340" max="14340" width="1.28515625" style="130" customWidth="1"/>
    <col min="14341" max="14341" width="11.140625" style="130" customWidth="1"/>
    <col min="14342" max="14342" width="11.5703125" style="130" customWidth="1"/>
    <col min="14343" max="14343" width="14.85546875" style="130" customWidth="1"/>
    <col min="14344" max="14345" width="11.42578125" style="130"/>
    <col min="14346" max="14346" width="10.140625" style="130" customWidth="1"/>
    <col min="14347" max="14592" width="11.42578125" style="130"/>
    <col min="14593" max="14593" width="44" style="130" customWidth="1"/>
    <col min="14594" max="14595" width="10.7109375" style="130" customWidth="1"/>
    <col min="14596" max="14596" width="1.28515625" style="130" customWidth="1"/>
    <col min="14597" max="14597" width="11.140625" style="130" customWidth="1"/>
    <col min="14598" max="14598" width="11.5703125" style="130" customWidth="1"/>
    <col min="14599" max="14599" width="14.85546875" style="130" customWidth="1"/>
    <col min="14600" max="14601" width="11.42578125" style="130"/>
    <col min="14602" max="14602" width="10.140625" style="130" customWidth="1"/>
    <col min="14603" max="14848" width="11.42578125" style="130"/>
    <col min="14849" max="14849" width="44" style="130" customWidth="1"/>
    <col min="14850" max="14851" width="10.7109375" style="130" customWidth="1"/>
    <col min="14852" max="14852" width="1.28515625" style="130" customWidth="1"/>
    <col min="14853" max="14853" width="11.140625" style="130" customWidth="1"/>
    <col min="14854" max="14854" width="11.5703125" style="130" customWidth="1"/>
    <col min="14855" max="14855" width="14.85546875" style="130" customWidth="1"/>
    <col min="14856" max="14857" width="11.42578125" style="130"/>
    <col min="14858" max="14858" width="10.140625" style="130" customWidth="1"/>
    <col min="14859" max="15104" width="11.42578125" style="130"/>
    <col min="15105" max="15105" width="44" style="130" customWidth="1"/>
    <col min="15106" max="15107" width="10.7109375" style="130" customWidth="1"/>
    <col min="15108" max="15108" width="1.28515625" style="130" customWidth="1"/>
    <col min="15109" max="15109" width="11.140625" style="130" customWidth="1"/>
    <col min="15110" max="15110" width="11.5703125" style="130" customWidth="1"/>
    <col min="15111" max="15111" width="14.85546875" style="130" customWidth="1"/>
    <col min="15112" max="15113" width="11.42578125" style="130"/>
    <col min="15114" max="15114" width="10.140625" style="130" customWidth="1"/>
    <col min="15115" max="15360" width="11.42578125" style="130"/>
    <col min="15361" max="15361" width="44" style="130" customWidth="1"/>
    <col min="15362" max="15363" width="10.7109375" style="130" customWidth="1"/>
    <col min="15364" max="15364" width="1.28515625" style="130" customWidth="1"/>
    <col min="15365" max="15365" width="11.140625" style="130" customWidth="1"/>
    <col min="15366" max="15366" width="11.5703125" style="130" customWidth="1"/>
    <col min="15367" max="15367" width="14.85546875" style="130" customWidth="1"/>
    <col min="15368" max="15369" width="11.42578125" style="130"/>
    <col min="15370" max="15370" width="10.140625" style="130" customWidth="1"/>
    <col min="15371" max="15616" width="11.42578125" style="130"/>
    <col min="15617" max="15617" width="44" style="130" customWidth="1"/>
    <col min="15618" max="15619" width="10.7109375" style="130" customWidth="1"/>
    <col min="15620" max="15620" width="1.28515625" style="130" customWidth="1"/>
    <col min="15621" max="15621" width="11.140625" style="130" customWidth="1"/>
    <col min="15622" max="15622" width="11.5703125" style="130" customWidth="1"/>
    <col min="15623" max="15623" width="14.85546875" style="130" customWidth="1"/>
    <col min="15624" max="15625" width="11.42578125" style="130"/>
    <col min="15626" max="15626" width="10.140625" style="130" customWidth="1"/>
    <col min="15627" max="15872" width="11.42578125" style="130"/>
    <col min="15873" max="15873" width="44" style="130" customWidth="1"/>
    <col min="15874" max="15875" width="10.7109375" style="130" customWidth="1"/>
    <col min="15876" max="15876" width="1.28515625" style="130" customWidth="1"/>
    <col min="15877" max="15877" width="11.140625" style="130" customWidth="1"/>
    <col min="15878" max="15878" width="11.5703125" style="130" customWidth="1"/>
    <col min="15879" max="15879" width="14.85546875" style="130" customWidth="1"/>
    <col min="15880" max="15881" width="11.42578125" style="130"/>
    <col min="15882" max="15882" width="10.140625" style="130" customWidth="1"/>
    <col min="15883" max="16128" width="11.42578125" style="130"/>
    <col min="16129" max="16129" width="44" style="130" customWidth="1"/>
    <col min="16130" max="16131" width="10.7109375" style="130" customWidth="1"/>
    <col min="16132" max="16132" width="1.28515625" style="130" customWidth="1"/>
    <col min="16133" max="16133" width="11.140625" style="130" customWidth="1"/>
    <col min="16134" max="16134" width="11.5703125" style="130" customWidth="1"/>
    <col min="16135" max="16135" width="14.85546875" style="130" customWidth="1"/>
    <col min="16136" max="16137" width="11.42578125" style="130"/>
    <col min="16138" max="16138" width="10.140625" style="130" customWidth="1"/>
    <col min="16139" max="16384" width="11.42578125" style="130"/>
  </cols>
  <sheetData>
    <row r="1" spans="1:7" x14ac:dyDescent="0.25">
      <c r="A1" s="254" t="s">
        <v>0</v>
      </c>
      <c r="B1" s="254"/>
      <c r="C1" s="254"/>
      <c r="D1" s="254"/>
      <c r="E1" s="254"/>
      <c r="F1" s="254"/>
    </row>
    <row r="2" spans="1:7" x14ac:dyDescent="0.25">
      <c r="A2" s="254" t="s">
        <v>1</v>
      </c>
      <c r="B2" s="254"/>
      <c r="C2" s="254"/>
      <c r="D2" s="254"/>
      <c r="E2" s="254"/>
      <c r="F2" s="254"/>
    </row>
    <row r="3" spans="1:7" x14ac:dyDescent="0.25">
      <c r="A3" s="254" t="s">
        <v>1534</v>
      </c>
      <c r="B3" s="254"/>
      <c r="C3" s="254"/>
      <c r="D3" s="254"/>
      <c r="E3" s="254"/>
      <c r="F3" s="254"/>
    </row>
    <row r="4" spans="1:7" ht="9" customHeight="1" x14ac:dyDescent="0.25">
      <c r="A4" s="131"/>
      <c r="B4" s="131"/>
      <c r="C4" s="131"/>
      <c r="D4" s="131"/>
      <c r="E4" s="131"/>
      <c r="F4" s="131"/>
    </row>
    <row r="5" spans="1:7" ht="19.5" customHeight="1" x14ac:dyDescent="0.25">
      <c r="A5" s="255" t="s">
        <v>1540</v>
      </c>
      <c r="B5" s="255"/>
      <c r="C5" s="255"/>
      <c r="D5" s="255"/>
      <c r="E5" s="255"/>
      <c r="F5" s="255"/>
    </row>
    <row r="6" spans="1:7" ht="15.95" customHeight="1" x14ac:dyDescent="0.25">
      <c r="A6" s="255">
        <v>2021</v>
      </c>
      <c r="B6" s="255"/>
      <c r="C6" s="255"/>
      <c r="D6" s="255"/>
      <c r="E6" s="255"/>
      <c r="F6" s="255"/>
    </row>
    <row r="7" spans="1:7" ht="9.75" customHeight="1" x14ac:dyDescent="0.25">
      <c r="A7" s="131"/>
      <c r="B7" s="131"/>
      <c r="C7" s="131"/>
      <c r="D7" s="131"/>
      <c r="E7" s="131"/>
      <c r="F7" s="131"/>
    </row>
    <row r="8" spans="1:7" ht="15.75" customHeight="1" x14ac:dyDescent="0.25">
      <c r="A8" s="256" t="s">
        <v>1541</v>
      </c>
      <c r="B8" s="256" t="s">
        <v>3</v>
      </c>
      <c r="C8" s="256"/>
      <c r="D8" s="132"/>
      <c r="E8" s="258" t="s">
        <v>4</v>
      </c>
      <c r="F8" s="258"/>
    </row>
    <row r="9" spans="1:7" ht="16.5" customHeight="1" x14ac:dyDescent="0.25">
      <c r="A9" s="257"/>
      <c r="B9" s="112" t="s">
        <v>1816</v>
      </c>
      <c r="C9" s="112" t="s">
        <v>6</v>
      </c>
      <c r="D9" s="113"/>
      <c r="E9" s="133" t="s">
        <v>7</v>
      </c>
      <c r="F9" s="134" t="s">
        <v>8</v>
      </c>
    </row>
    <row r="10" spans="1:7" ht="12" customHeight="1" x14ac:dyDescent="0.25">
      <c r="A10" s="135"/>
      <c r="B10" s="136"/>
      <c r="C10" s="136"/>
      <c r="D10" s="136"/>
      <c r="E10" s="135"/>
      <c r="F10" s="137"/>
    </row>
    <row r="11" spans="1:7" ht="12" customHeight="1" x14ac:dyDescent="0.25">
      <c r="A11" s="118" t="s">
        <v>1536</v>
      </c>
      <c r="B11" s="138"/>
      <c r="C11" s="139"/>
      <c r="D11" s="139"/>
      <c r="E11" s="139"/>
      <c r="F11" s="139">
        <v>7.2345688682492165E-2</v>
      </c>
    </row>
    <row r="12" spans="1:7" ht="12" customHeight="1" x14ac:dyDescent="0.25">
      <c r="A12" s="135"/>
      <c r="B12" s="135"/>
      <c r="C12" s="140"/>
      <c r="D12" s="140"/>
      <c r="E12" s="141"/>
      <c r="F12" s="140"/>
    </row>
    <row r="13" spans="1:7" ht="12" customHeight="1" x14ac:dyDescent="0.25">
      <c r="A13" s="138" t="s">
        <v>1542</v>
      </c>
      <c r="B13" s="119" t="s">
        <v>1809</v>
      </c>
      <c r="C13" s="142">
        <v>0.76398022473544958</v>
      </c>
      <c r="D13" s="142"/>
      <c r="E13" s="143">
        <v>3.0286095000000002E-2</v>
      </c>
      <c r="F13" s="142">
        <v>2.3137977664459179E-2</v>
      </c>
      <c r="G13" s="144"/>
    </row>
    <row r="14" spans="1:7" ht="12" customHeight="1" x14ac:dyDescent="0.25">
      <c r="A14" s="138" t="s">
        <v>1543</v>
      </c>
      <c r="B14" s="119" t="s">
        <v>1810</v>
      </c>
      <c r="C14" s="142">
        <v>0.83231562860663511</v>
      </c>
      <c r="D14" s="142"/>
      <c r="E14" s="143">
        <v>1.58353125E-2</v>
      </c>
      <c r="F14" s="142">
        <v>1.3179978077620006E-2</v>
      </c>
    </row>
    <row r="15" spans="1:7" ht="12" customHeight="1" x14ac:dyDescent="0.25">
      <c r="A15" s="138" t="s">
        <v>1544</v>
      </c>
      <c r="B15" s="119" t="s">
        <v>1810</v>
      </c>
      <c r="C15" s="142">
        <v>0.89820524350649356</v>
      </c>
      <c r="D15" s="142"/>
      <c r="E15" s="143">
        <v>1.9212847500000005E-2</v>
      </c>
      <c r="F15" s="142">
        <v>1.725708036719063E-2</v>
      </c>
    </row>
    <row r="16" spans="1:7" ht="12" customHeight="1" x14ac:dyDescent="0.25">
      <c r="A16" s="138" t="s">
        <v>1545</v>
      </c>
      <c r="B16" s="119" t="s">
        <v>1811</v>
      </c>
      <c r="C16" s="142">
        <v>0.6648273501737203</v>
      </c>
      <c r="D16" s="142"/>
      <c r="E16" s="143">
        <v>1.6403887500000002E-2</v>
      </c>
      <c r="F16" s="142">
        <v>1.0905753059172815E-2</v>
      </c>
    </row>
    <row r="17" spans="1:8" ht="12" customHeight="1" x14ac:dyDescent="0.25">
      <c r="A17" s="138" t="s">
        <v>1546</v>
      </c>
      <c r="B17" s="119" t="s">
        <v>1812</v>
      </c>
      <c r="C17" s="142">
        <v>0.4366512179018478</v>
      </c>
      <c r="D17" s="142"/>
      <c r="E17" s="143">
        <v>1.8011857500000006E-2</v>
      </c>
      <c r="F17" s="142">
        <v>7.8648995140495337E-3</v>
      </c>
    </row>
    <row r="18" spans="1:8" ht="12" customHeight="1" x14ac:dyDescent="0.25">
      <c r="A18" s="138"/>
      <c r="B18" s="145"/>
      <c r="C18" s="139"/>
      <c r="D18" s="139"/>
      <c r="E18" s="139"/>
      <c r="F18" s="139"/>
    </row>
    <row r="19" spans="1:8" ht="12" customHeight="1" x14ac:dyDescent="0.25">
      <c r="A19" s="118" t="s">
        <v>1537</v>
      </c>
      <c r="B19" s="145"/>
      <c r="C19" s="139"/>
      <c r="D19" s="139"/>
      <c r="E19" s="139"/>
      <c r="F19" s="139">
        <v>0.43579054189642236</v>
      </c>
    </row>
    <row r="20" spans="1:8" ht="12" customHeight="1" x14ac:dyDescent="0.25">
      <c r="A20" s="138"/>
      <c r="B20" s="145"/>
      <c r="C20" s="139"/>
      <c r="D20" s="139"/>
      <c r="E20" s="139"/>
      <c r="F20" s="139"/>
    </row>
    <row r="21" spans="1:8" ht="12" customHeight="1" x14ac:dyDescent="0.25">
      <c r="A21" s="146" t="s">
        <v>1547</v>
      </c>
      <c r="B21" s="119" t="s">
        <v>1810</v>
      </c>
      <c r="C21" s="142">
        <v>0.85812564783629097</v>
      </c>
      <c r="D21" s="142"/>
      <c r="E21" s="143">
        <v>7.6823997599999999E-2</v>
      </c>
      <c r="F21" s="142">
        <v>6.5924642709873665E-2</v>
      </c>
      <c r="G21" s="147"/>
    </row>
    <row r="22" spans="1:8" ht="12" customHeight="1" x14ac:dyDescent="0.25">
      <c r="A22" s="146" t="s">
        <v>1548</v>
      </c>
      <c r="B22" s="119" t="s">
        <v>1810</v>
      </c>
      <c r="C22" s="142">
        <v>0.81150189960004193</v>
      </c>
      <c r="D22" s="142"/>
      <c r="E22" s="143">
        <v>0.1027058508</v>
      </c>
      <c r="F22" s="142">
        <v>8.3345993024238479E-2</v>
      </c>
      <c r="G22" s="147"/>
    </row>
    <row r="23" spans="1:8" ht="12" customHeight="1" x14ac:dyDescent="0.25">
      <c r="A23" s="146" t="s">
        <v>1549</v>
      </c>
      <c r="B23" s="119" t="s">
        <v>1810</v>
      </c>
      <c r="C23" s="142">
        <v>0.83825647678753168</v>
      </c>
      <c r="D23" s="142"/>
      <c r="E23" s="143">
        <v>0.16382476319999995</v>
      </c>
      <c r="F23" s="142">
        <v>0.13732716881058363</v>
      </c>
      <c r="G23" s="148"/>
      <c r="H23" s="148"/>
    </row>
    <row r="24" spans="1:8" ht="12" customHeight="1" x14ac:dyDescent="0.25">
      <c r="A24" s="146" t="s">
        <v>1550</v>
      </c>
      <c r="B24" s="119" t="s">
        <v>1809</v>
      </c>
      <c r="C24" s="142">
        <v>0.73898765334684957</v>
      </c>
      <c r="D24" s="142"/>
      <c r="E24" s="143">
        <v>0.12338271119999997</v>
      </c>
      <c r="F24" s="142">
        <v>9.1178300213260025E-2</v>
      </c>
      <c r="G24" s="149"/>
      <c r="H24" s="149"/>
    </row>
    <row r="25" spans="1:8" ht="12" customHeight="1" x14ac:dyDescent="0.25">
      <c r="A25" s="146" t="s">
        <v>1551</v>
      </c>
      <c r="B25" s="119" t="s">
        <v>1810</v>
      </c>
      <c r="C25" s="142">
        <v>0.91646103616083086</v>
      </c>
      <c r="D25" s="142"/>
      <c r="E25" s="143">
        <v>6.330267719999999E-2</v>
      </c>
      <c r="F25" s="142">
        <v>5.8014437138466594E-2</v>
      </c>
      <c r="G25" s="147"/>
    </row>
    <row r="26" spans="1:8" ht="12" customHeight="1" x14ac:dyDescent="0.25">
      <c r="A26" s="138"/>
      <c r="B26" s="145"/>
      <c r="C26" s="139"/>
      <c r="D26" s="139"/>
      <c r="E26" s="139"/>
      <c r="F26" s="139"/>
    </row>
    <row r="27" spans="1:8" ht="12" customHeight="1" x14ac:dyDescent="0.25">
      <c r="A27" s="122" t="s">
        <v>1538</v>
      </c>
      <c r="B27" s="145"/>
      <c r="C27" s="139"/>
      <c r="D27" s="139"/>
      <c r="E27" s="139"/>
      <c r="F27" s="139">
        <v>0.17032662374280344</v>
      </c>
    </row>
    <row r="28" spans="1:8" ht="12" customHeight="1" x14ac:dyDescent="0.25">
      <c r="A28" s="138"/>
      <c r="B28" s="145"/>
      <c r="C28" s="139"/>
      <c r="D28" s="139"/>
      <c r="E28" s="139"/>
      <c r="F28" s="139"/>
    </row>
    <row r="29" spans="1:8" ht="12" customHeight="1" x14ac:dyDescent="0.25">
      <c r="A29" s="146" t="s">
        <v>1552</v>
      </c>
      <c r="B29" s="119" t="s">
        <v>1812</v>
      </c>
      <c r="C29" s="142">
        <v>0.42046399643906951</v>
      </c>
      <c r="D29" s="142"/>
      <c r="E29" s="143">
        <v>3.9458897200000002E-2</v>
      </c>
      <c r="F29" s="142">
        <v>1.6591045611790412E-2</v>
      </c>
    </row>
    <row r="30" spans="1:8" ht="12" customHeight="1" x14ac:dyDescent="0.25">
      <c r="A30" s="146" t="s">
        <v>1553</v>
      </c>
      <c r="B30" s="119" t="s">
        <v>1809</v>
      </c>
      <c r="C30" s="142">
        <v>0.72773966925542932</v>
      </c>
      <c r="D30" s="142"/>
      <c r="E30" s="143">
        <v>3.2748728999999997E-2</v>
      </c>
      <c r="F30" s="142">
        <v>2.3832549210995684E-2</v>
      </c>
    </row>
    <row r="31" spans="1:8" ht="12" customHeight="1" x14ac:dyDescent="0.25">
      <c r="A31" s="146" t="s">
        <v>1554</v>
      </c>
      <c r="B31" s="119" t="s">
        <v>1809</v>
      </c>
      <c r="C31" s="142">
        <v>0.70833921236700059</v>
      </c>
      <c r="D31" s="142"/>
      <c r="E31" s="143">
        <v>3.9882512599999996E-2</v>
      </c>
      <c r="F31" s="142">
        <v>2.8250347562300975E-2</v>
      </c>
    </row>
    <row r="32" spans="1:8" ht="12" customHeight="1" x14ac:dyDescent="0.25">
      <c r="A32" s="146" t="s">
        <v>1555</v>
      </c>
      <c r="B32" s="119" t="s">
        <v>1809</v>
      </c>
      <c r="C32" s="142">
        <v>0.75244181687667233</v>
      </c>
      <c r="D32" s="142"/>
      <c r="E32" s="143">
        <v>8.2687720799999989E-2</v>
      </c>
      <c r="F32" s="142">
        <v>6.2217698872142999E-2</v>
      </c>
    </row>
    <row r="33" spans="1:10" ht="12" customHeight="1" x14ac:dyDescent="0.25">
      <c r="A33" s="146" t="s">
        <v>1556</v>
      </c>
      <c r="B33" s="119" t="s">
        <v>1809</v>
      </c>
      <c r="C33" s="142">
        <v>0.70679949912167828</v>
      </c>
      <c r="D33" s="142"/>
      <c r="E33" s="143">
        <v>5.5882140399999995E-2</v>
      </c>
      <c r="F33" s="142">
        <v>3.9497468844567299E-2</v>
      </c>
    </row>
    <row r="34" spans="1:10" ht="12" customHeight="1" x14ac:dyDescent="0.25">
      <c r="A34" s="138"/>
      <c r="B34" s="145"/>
      <c r="C34" s="139"/>
      <c r="D34" s="139"/>
      <c r="E34" s="139"/>
      <c r="F34" s="139"/>
    </row>
    <row r="35" spans="1:10" ht="12" customHeight="1" x14ac:dyDescent="0.25">
      <c r="A35" s="122" t="s">
        <v>1539</v>
      </c>
      <c r="B35" s="145"/>
      <c r="C35" s="139"/>
      <c r="D35" s="139"/>
      <c r="E35" s="139"/>
      <c r="F35" s="139">
        <v>9.104227296171083E-2</v>
      </c>
    </row>
    <row r="36" spans="1:10" ht="12" customHeight="1" x14ac:dyDescent="0.25">
      <c r="A36" s="138"/>
      <c r="B36" s="145"/>
      <c r="C36" s="139"/>
      <c r="D36" s="139"/>
      <c r="E36" s="139"/>
      <c r="F36" s="139"/>
    </row>
    <row r="37" spans="1:10" ht="12" customHeight="1" x14ac:dyDescent="0.25">
      <c r="A37" s="138" t="s">
        <v>1557</v>
      </c>
      <c r="B37" s="119" t="s">
        <v>1809</v>
      </c>
      <c r="C37" s="142">
        <v>0.70501083865745839</v>
      </c>
      <c r="D37" s="142"/>
      <c r="E37" s="143">
        <v>2.8106205000000002E-2</v>
      </c>
      <c r="F37" s="142">
        <v>1.9815179158528453E-2</v>
      </c>
      <c r="H37" s="150"/>
    </row>
    <row r="38" spans="1:10" ht="12" customHeight="1" x14ac:dyDescent="0.25">
      <c r="A38" s="138" t="s">
        <v>1558</v>
      </c>
      <c r="B38" s="119" t="s">
        <v>1809</v>
      </c>
      <c r="C38" s="142">
        <v>0.72637130052598764</v>
      </c>
      <c r="D38" s="142"/>
      <c r="E38" s="143">
        <v>5.2294677430328174E-2</v>
      </c>
      <c r="F38" s="142">
        <v>3.7985352855654492E-2</v>
      </c>
      <c r="H38" s="150"/>
    </row>
    <row r="39" spans="1:10" ht="12" customHeight="1" x14ac:dyDescent="0.25">
      <c r="A39" s="138" t="s">
        <v>1559</v>
      </c>
      <c r="B39" s="119" t="s">
        <v>1810</v>
      </c>
      <c r="C39" s="142">
        <v>0.8491074677996977</v>
      </c>
      <c r="D39" s="142"/>
      <c r="E39" s="143">
        <v>3.9149038499999997E-2</v>
      </c>
      <c r="F39" s="142">
        <v>3.3241740947527874E-2</v>
      </c>
      <c r="H39" s="150"/>
    </row>
    <row r="40" spans="1:10" ht="12" customHeight="1" x14ac:dyDescent="0.25">
      <c r="A40" s="138"/>
      <c r="B40" s="145"/>
      <c r="C40" s="142"/>
      <c r="D40" s="142"/>
      <c r="E40" s="142"/>
      <c r="F40" s="142"/>
      <c r="J40" s="148"/>
    </row>
    <row r="41" spans="1:10" ht="20.25" customHeight="1" x14ac:dyDescent="0.25">
      <c r="A41" s="252" t="s">
        <v>38</v>
      </c>
      <c r="B41" s="252"/>
      <c r="C41" s="253"/>
      <c r="D41" s="253"/>
      <c r="E41" s="253"/>
      <c r="F41" s="151">
        <f>F11+F19+F27+F35</f>
        <v>0.76950512728342879</v>
      </c>
    </row>
    <row r="42" spans="1:10" ht="12" customHeight="1" x14ac:dyDescent="0.25">
      <c r="A42" s="152"/>
      <c r="B42" s="152"/>
      <c r="C42" s="152"/>
      <c r="D42" s="152"/>
      <c r="E42" s="152"/>
      <c r="F42" s="152"/>
    </row>
    <row r="43" spans="1:10" ht="18.75" x14ac:dyDescent="0.25">
      <c r="A43" s="245" t="str">
        <f>IF(F41&lt;=40%,"CRITICO",IF(F41&lt;=60%,"BAJO",IF(F41&lt;=70%,"MEDIO",IF(F41&lt;=80%,"SATISFACTORIO","SOBRESALIENTE"))))</f>
        <v>SATISFACTORIO</v>
      </c>
      <c r="B43" s="245"/>
      <c r="C43" s="245"/>
      <c r="D43" s="245"/>
      <c r="E43" s="245"/>
      <c r="F43" s="245"/>
    </row>
    <row r="44" spans="1:10" ht="9" customHeight="1" x14ac:dyDescent="0.25">
      <c r="A44" s="153"/>
      <c r="B44" s="153"/>
      <c r="C44" s="153"/>
      <c r="D44" s="153"/>
      <c r="E44" s="153"/>
      <c r="F44" s="153"/>
    </row>
    <row r="45" spans="1:10" ht="13.5" x14ac:dyDescent="0.25">
      <c r="A45" s="88" t="s">
        <v>1815</v>
      </c>
      <c r="B45" s="154"/>
      <c r="C45" s="154"/>
      <c r="D45" s="154"/>
      <c r="E45" s="154"/>
      <c r="F45" s="154"/>
    </row>
    <row r="46" spans="1:10" x14ac:dyDescent="0.25">
      <c r="A46" s="129"/>
    </row>
    <row r="49" spans="3:3" ht="14.25" x14ac:dyDescent="0.2">
      <c r="C49" s="155"/>
    </row>
    <row r="50" spans="3:3" ht="14.25" x14ac:dyDescent="0.2">
      <c r="C50" s="155"/>
    </row>
    <row r="51" spans="3:3" ht="14.25" x14ac:dyDescent="0.2">
      <c r="C51" s="155"/>
    </row>
    <row r="52" spans="3:3" ht="14.25" x14ac:dyDescent="0.2">
      <c r="C52" s="155"/>
    </row>
    <row r="53" spans="3:3" ht="14.25" x14ac:dyDescent="0.2">
      <c r="C53" s="155"/>
    </row>
  </sheetData>
  <mergeCells count="10">
    <mergeCell ref="A41:E41"/>
    <mergeCell ref="A43:F43"/>
    <mergeCell ref="A1:F1"/>
    <mergeCell ref="A2:F2"/>
    <mergeCell ref="A3:F3"/>
    <mergeCell ref="A5:F5"/>
    <mergeCell ref="A6:F6"/>
    <mergeCell ref="A8:A9"/>
    <mergeCell ref="B8:C8"/>
    <mergeCell ref="E8:F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workbookViewId="0">
      <selection activeCell="A2" sqref="A2"/>
    </sheetView>
  </sheetViews>
  <sheetFormatPr baseColWidth="10" defaultRowHeight="12.75" x14ac:dyDescent="0.2"/>
  <cols>
    <col min="1" max="1" width="19.85546875" style="229" customWidth="1"/>
    <col min="2" max="2" width="21.42578125" style="229" customWidth="1"/>
    <col min="3" max="3" width="23.5703125" style="234" customWidth="1"/>
    <col min="4" max="4" width="19.85546875" style="235" customWidth="1"/>
    <col min="5" max="5" width="17.42578125" style="229" customWidth="1"/>
    <col min="6" max="6" width="11.42578125" style="229"/>
    <col min="7" max="7" width="12.42578125" style="229" customWidth="1"/>
    <col min="8" max="256" width="11.42578125" style="229"/>
    <col min="257" max="257" width="19.85546875" style="229" customWidth="1"/>
    <col min="258" max="258" width="21.42578125" style="229" customWidth="1"/>
    <col min="259" max="259" width="23.5703125" style="229" customWidth="1"/>
    <col min="260" max="260" width="19.85546875" style="229" customWidth="1"/>
    <col min="261" max="261" width="17.42578125" style="229" customWidth="1"/>
    <col min="262" max="262" width="11.42578125" style="229"/>
    <col min="263" max="263" width="12.42578125" style="229" customWidth="1"/>
    <col min="264" max="512" width="11.42578125" style="229"/>
    <col min="513" max="513" width="19.85546875" style="229" customWidth="1"/>
    <col min="514" max="514" width="21.42578125" style="229" customWidth="1"/>
    <col min="515" max="515" width="23.5703125" style="229" customWidth="1"/>
    <col min="516" max="516" width="19.85546875" style="229" customWidth="1"/>
    <col min="517" max="517" width="17.42578125" style="229" customWidth="1"/>
    <col min="518" max="518" width="11.42578125" style="229"/>
    <col min="519" max="519" width="12.42578125" style="229" customWidth="1"/>
    <col min="520" max="768" width="11.42578125" style="229"/>
    <col min="769" max="769" width="19.85546875" style="229" customWidth="1"/>
    <col min="770" max="770" width="21.42578125" style="229" customWidth="1"/>
    <col min="771" max="771" width="23.5703125" style="229" customWidth="1"/>
    <col min="772" max="772" width="19.85546875" style="229" customWidth="1"/>
    <col min="773" max="773" width="17.42578125" style="229" customWidth="1"/>
    <col min="774" max="774" width="11.42578125" style="229"/>
    <col min="775" max="775" width="12.42578125" style="229" customWidth="1"/>
    <col min="776" max="1024" width="11.42578125" style="229"/>
    <col min="1025" max="1025" width="19.85546875" style="229" customWidth="1"/>
    <col min="1026" max="1026" width="21.42578125" style="229" customWidth="1"/>
    <col min="1027" max="1027" width="23.5703125" style="229" customWidth="1"/>
    <col min="1028" max="1028" width="19.85546875" style="229" customWidth="1"/>
    <col min="1029" max="1029" width="17.42578125" style="229" customWidth="1"/>
    <col min="1030" max="1030" width="11.42578125" style="229"/>
    <col min="1031" max="1031" width="12.42578125" style="229" customWidth="1"/>
    <col min="1032" max="1280" width="11.42578125" style="229"/>
    <col min="1281" max="1281" width="19.85546875" style="229" customWidth="1"/>
    <col min="1282" max="1282" width="21.42578125" style="229" customWidth="1"/>
    <col min="1283" max="1283" width="23.5703125" style="229" customWidth="1"/>
    <col min="1284" max="1284" width="19.85546875" style="229" customWidth="1"/>
    <col min="1285" max="1285" width="17.42578125" style="229" customWidth="1"/>
    <col min="1286" max="1286" width="11.42578125" style="229"/>
    <col min="1287" max="1287" width="12.42578125" style="229" customWidth="1"/>
    <col min="1288" max="1536" width="11.42578125" style="229"/>
    <col min="1537" max="1537" width="19.85546875" style="229" customWidth="1"/>
    <col min="1538" max="1538" width="21.42578125" style="229" customWidth="1"/>
    <col min="1539" max="1539" width="23.5703125" style="229" customWidth="1"/>
    <col min="1540" max="1540" width="19.85546875" style="229" customWidth="1"/>
    <col min="1541" max="1541" width="17.42578125" style="229" customWidth="1"/>
    <col min="1542" max="1542" width="11.42578125" style="229"/>
    <col min="1543" max="1543" width="12.42578125" style="229" customWidth="1"/>
    <col min="1544" max="1792" width="11.42578125" style="229"/>
    <col min="1793" max="1793" width="19.85546875" style="229" customWidth="1"/>
    <col min="1794" max="1794" width="21.42578125" style="229" customWidth="1"/>
    <col min="1795" max="1795" width="23.5703125" style="229" customWidth="1"/>
    <col min="1796" max="1796" width="19.85546875" style="229" customWidth="1"/>
    <col min="1797" max="1797" width="17.42578125" style="229" customWidth="1"/>
    <col min="1798" max="1798" width="11.42578125" style="229"/>
    <col min="1799" max="1799" width="12.42578125" style="229" customWidth="1"/>
    <col min="1800" max="2048" width="11.42578125" style="229"/>
    <col min="2049" max="2049" width="19.85546875" style="229" customWidth="1"/>
    <col min="2050" max="2050" width="21.42578125" style="229" customWidth="1"/>
    <col min="2051" max="2051" width="23.5703125" style="229" customWidth="1"/>
    <col min="2052" max="2052" width="19.85546875" style="229" customWidth="1"/>
    <col min="2053" max="2053" width="17.42578125" style="229" customWidth="1"/>
    <col min="2054" max="2054" width="11.42578125" style="229"/>
    <col min="2055" max="2055" width="12.42578125" style="229" customWidth="1"/>
    <col min="2056" max="2304" width="11.42578125" style="229"/>
    <col min="2305" max="2305" width="19.85546875" style="229" customWidth="1"/>
    <col min="2306" max="2306" width="21.42578125" style="229" customWidth="1"/>
    <col min="2307" max="2307" width="23.5703125" style="229" customWidth="1"/>
    <col min="2308" max="2308" width="19.85546875" style="229" customWidth="1"/>
    <col min="2309" max="2309" width="17.42578125" style="229" customWidth="1"/>
    <col min="2310" max="2310" width="11.42578125" style="229"/>
    <col min="2311" max="2311" width="12.42578125" style="229" customWidth="1"/>
    <col min="2312" max="2560" width="11.42578125" style="229"/>
    <col min="2561" max="2561" width="19.85546875" style="229" customWidth="1"/>
    <col min="2562" max="2562" width="21.42578125" style="229" customWidth="1"/>
    <col min="2563" max="2563" width="23.5703125" style="229" customWidth="1"/>
    <col min="2564" max="2564" width="19.85546875" style="229" customWidth="1"/>
    <col min="2565" max="2565" width="17.42578125" style="229" customWidth="1"/>
    <col min="2566" max="2566" width="11.42578125" style="229"/>
    <col min="2567" max="2567" width="12.42578125" style="229" customWidth="1"/>
    <col min="2568" max="2816" width="11.42578125" style="229"/>
    <col min="2817" max="2817" width="19.85546875" style="229" customWidth="1"/>
    <col min="2818" max="2818" width="21.42578125" style="229" customWidth="1"/>
    <col min="2819" max="2819" width="23.5703125" style="229" customWidth="1"/>
    <col min="2820" max="2820" width="19.85546875" style="229" customWidth="1"/>
    <col min="2821" max="2821" width="17.42578125" style="229" customWidth="1"/>
    <col min="2822" max="2822" width="11.42578125" style="229"/>
    <col min="2823" max="2823" width="12.42578125" style="229" customWidth="1"/>
    <col min="2824" max="3072" width="11.42578125" style="229"/>
    <col min="3073" max="3073" width="19.85546875" style="229" customWidth="1"/>
    <col min="3074" max="3074" width="21.42578125" style="229" customWidth="1"/>
    <col min="3075" max="3075" width="23.5703125" style="229" customWidth="1"/>
    <col min="3076" max="3076" width="19.85546875" style="229" customWidth="1"/>
    <col min="3077" max="3077" width="17.42578125" style="229" customWidth="1"/>
    <col min="3078" max="3078" width="11.42578125" style="229"/>
    <col min="3079" max="3079" width="12.42578125" style="229" customWidth="1"/>
    <col min="3080" max="3328" width="11.42578125" style="229"/>
    <col min="3329" max="3329" width="19.85546875" style="229" customWidth="1"/>
    <col min="3330" max="3330" width="21.42578125" style="229" customWidth="1"/>
    <col min="3331" max="3331" width="23.5703125" style="229" customWidth="1"/>
    <col min="3332" max="3332" width="19.85546875" style="229" customWidth="1"/>
    <col min="3333" max="3333" width="17.42578125" style="229" customWidth="1"/>
    <col min="3334" max="3334" width="11.42578125" style="229"/>
    <col min="3335" max="3335" width="12.42578125" style="229" customWidth="1"/>
    <col min="3336" max="3584" width="11.42578125" style="229"/>
    <col min="3585" max="3585" width="19.85546875" style="229" customWidth="1"/>
    <col min="3586" max="3586" width="21.42578125" style="229" customWidth="1"/>
    <col min="3587" max="3587" width="23.5703125" style="229" customWidth="1"/>
    <col min="3588" max="3588" width="19.85546875" style="229" customWidth="1"/>
    <col min="3589" max="3589" width="17.42578125" style="229" customWidth="1"/>
    <col min="3590" max="3590" width="11.42578125" style="229"/>
    <col min="3591" max="3591" width="12.42578125" style="229" customWidth="1"/>
    <col min="3592" max="3840" width="11.42578125" style="229"/>
    <col min="3841" max="3841" width="19.85546875" style="229" customWidth="1"/>
    <col min="3842" max="3842" width="21.42578125" style="229" customWidth="1"/>
    <col min="3843" max="3843" width="23.5703125" style="229" customWidth="1"/>
    <col min="3844" max="3844" width="19.85546875" style="229" customWidth="1"/>
    <col min="3845" max="3845" width="17.42578125" style="229" customWidth="1"/>
    <col min="3846" max="3846" width="11.42578125" style="229"/>
    <col min="3847" max="3847" width="12.42578125" style="229" customWidth="1"/>
    <col min="3848" max="4096" width="11.42578125" style="229"/>
    <col min="4097" max="4097" width="19.85546875" style="229" customWidth="1"/>
    <col min="4098" max="4098" width="21.42578125" style="229" customWidth="1"/>
    <col min="4099" max="4099" width="23.5703125" style="229" customWidth="1"/>
    <col min="4100" max="4100" width="19.85546875" style="229" customWidth="1"/>
    <col min="4101" max="4101" width="17.42578125" style="229" customWidth="1"/>
    <col min="4102" max="4102" width="11.42578125" style="229"/>
    <col min="4103" max="4103" width="12.42578125" style="229" customWidth="1"/>
    <col min="4104" max="4352" width="11.42578125" style="229"/>
    <col min="4353" max="4353" width="19.85546875" style="229" customWidth="1"/>
    <col min="4354" max="4354" width="21.42578125" style="229" customWidth="1"/>
    <col min="4355" max="4355" width="23.5703125" style="229" customWidth="1"/>
    <col min="4356" max="4356" width="19.85546875" style="229" customWidth="1"/>
    <col min="4357" max="4357" width="17.42578125" style="229" customWidth="1"/>
    <col min="4358" max="4358" width="11.42578125" style="229"/>
    <col min="4359" max="4359" width="12.42578125" style="229" customWidth="1"/>
    <col min="4360" max="4608" width="11.42578125" style="229"/>
    <col min="4609" max="4609" width="19.85546875" style="229" customWidth="1"/>
    <col min="4610" max="4610" width="21.42578125" style="229" customWidth="1"/>
    <col min="4611" max="4611" width="23.5703125" style="229" customWidth="1"/>
    <col min="4612" max="4612" width="19.85546875" style="229" customWidth="1"/>
    <col min="4613" max="4613" width="17.42578125" style="229" customWidth="1"/>
    <col min="4614" max="4614" width="11.42578125" style="229"/>
    <col min="4615" max="4615" width="12.42578125" style="229" customWidth="1"/>
    <col min="4616" max="4864" width="11.42578125" style="229"/>
    <col min="4865" max="4865" width="19.85546875" style="229" customWidth="1"/>
    <col min="4866" max="4866" width="21.42578125" style="229" customWidth="1"/>
    <col min="4867" max="4867" width="23.5703125" style="229" customWidth="1"/>
    <col min="4868" max="4868" width="19.85546875" style="229" customWidth="1"/>
    <col min="4869" max="4869" width="17.42578125" style="229" customWidth="1"/>
    <col min="4870" max="4870" width="11.42578125" style="229"/>
    <col min="4871" max="4871" width="12.42578125" style="229" customWidth="1"/>
    <col min="4872" max="5120" width="11.42578125" style="229"/>
    <col min="5121" max="5121" width="19.85546875" style="229" customWidth="1"/>
    <col min="5122" max="5122" width="21.42578125" style="229" customWidth="1"/>
    <col min="5123" max="5123" width="23.5703125" style="229" customWidth="1"/>
    <col min="5124" max="5124" width="19.85546875" style="229" customWidth="1"/>
    <col min="5125" max="5125" width="17.42578125" style="229" customWidth="1"/>
    <col min="5126" max="5126" width="11.42578125" style="229"/>
    <col min="5127" max="5127" width="12.42578125" style="229" customWidth="1"/>
    <col min="5128" max="5376" width="11.42578125" style="229"/>
    <col min="5377" max="5377" width="19.85546875" style="229" customWidth="1"/>
    <col min="5378" max="5378" width="21.42578125" style="229" customWidth="1"/>
    <col min="5379" max="5379" width="23.5703125" style="229" customWidth="1"/>
    <col min="5380" max="5380" width="19.85546875" style="229" customWidth="1"/>
    <col min="5381" max="5381" width="17.42578125" style="229" customWidth="1"/>
    <col min="5382" max="5382" width="11.42578125" style="229"/>
    <col min="5383" max="5383" width="12.42578125" style="229" customWidth="1"/>
    <col min="5384" max="5632" width="11.42578125" style="229"/>
    <col min="5633" max="5633" width="19.85546875" style="229" customWidth="1"/>
    <col min="5634" max="5634" width="21.42578125" style="229" customWidth="1"/>
    <col min="5635" max="5635" width="23.5703125" style="229" customWidth="1"/>
    <col min="5636" max="5636" width="19.85546875" style="229" customWidth="1"/>
    <col min="5637" max="5637" width="17.42578125" style="229" customWidth="1"/>
    <col min="5638" max="5638" width="11.42578125" style="229"/>
    <col min="5639" max="5639" width="12.42578125" style="229" customWidth="1"/>
    <col min="5640" max="5888" width="11.42578125" style="229"/>
    <col min="5889" max="5889" width="19.85546875" style="229" customWidth="1"/>
    <col min="5890" max="5890" width="21.42578125" style="229" customWidth="1"/>
    <col min="5891" max="5891" width="23.5703125" style="229" customWidth="1"/>
    <col min="5892" max="5892" width="19.85546875" style="229" customWidth="1"/>
    <col min="5893" max="5893" width="17.42578125" style="229" customWidth="1"/>
    <col min="5894" max="5894" width="11.42578125" style="229"/>
    <col min="5895" max="5895" width="12.42578125" style="229" customWidth="1"/>
    <col min="5896" max="6144" width="11.42578125" style="229"/>
    <col min="6145" max="6145" width="19.85546875" style="229" customWidth="1"/>
    <col min="6146" max="6146" width="21.42578125" style="229" customWidth="1"/>
    <col min="6147" max="6147" width="23.5703125" style="229" customWidth="1"/>
    <col min="6148" max="6148" width="19.85546875" style="229" customWidth="1"/>
    <col min="6149" max="6149" width="17.42578125" style="229" customWidth="1"/>
    <col min="6150" max="6150" width="11.42578125" style="229"/>
    <col min="6151" max="6151" width="12.42578125" style="229" customWidth="1"/>
    <col min="6152" max="6400" width="11.42578125" style="229"/>
    <col min="6401" max="6401" width="19.85546875" style="229" customWidth="1"/>
    <col min="6402" max="6402" width="21.42578125" style="229" customWidth="1"/>
    <col min="6403" max="6403" width="23.5703125" style="229" customWidth="1"/>
    <col min="6404" max="6404" width="19.85546875" style="229" customWidth="1"/>
    <col min="6405" max="6405" width="17.42578125" style="229" customWidth="1"/>
    <col min="6406" max="6406" width="11.42578125" style="229"/>
    <col min="6407" max="6407" width="12.42578125" style="229" customWidth="1"/>
    <col min="6408" max="6656" width="11.42578125" style="229"/>
    <col min="6657" max="6657" width="19.85546875" style="229" customWidth="1"/>
    <col min="6658" max="6658" width="21.42578125" style="229" customWidth="1"/>
    <col min="6659" max="6659" width="23.5703125" style="229" customWidth="1"/>
    <col min="6660" max="6660" width="19.85546875" style="229" customWidth="1"/>
    <col min="6661" max="6661" width="17.42578125" style="229" customWidth="1"/>
    <col min="6662" max="6662" width="11.42578125" style="229"/>
    <col min="6663" max="6663" width="12.42578125" style="229" customWidth="1"/>
    <col min="6664" max="6912" width="11.42578125" style="229"/>
    <col min="6913" max="6913" width="19.85546875" style="229" customWidth="1"/>
    <col min="6914" max="6914" width="21.42578125" style="229" customWidth="1"/>
    <col min="6915" max="6915" width="23.5703125" style="229" customWidth="1"/>
    <col min="6916" max="6916" width="19.85546875" style="229" customWidth="1"/>
    <col min="6917" max="6917" width="17.42578125" style="229" customWidth="1"/>
    <col min="6918" max="6918" width="11.42578125" style="229"/>
    <col min="6919" max="6919" width="12.42578125" style="229" customWidth="1"/>
    <col min="6920" max="7168" width="11.42578125" style="229"/>
    <col min="7169" max="7169" width="19.85546875" style="229" customWidth="1"/>
    <col min="7170" max="7170" width="21.42578125" style="229" customWidth="1"/>
    <col min="7171" max="7171" width="23.5703125" style="229" customWidth="1"/>
    <col min="7172" max="7172" width="19.85546875" style="229" customWidth="1"/>
    <col min="7173" max="7173" width="17.42578125" style="229" customWidth="1"/>
    <col min="7174" max="7174" width="11.42578125" style="229"/>
    <col min="7175" max="7175" width="12.42578125" style="229" customWidth="1"/>
    <col min="7176" max="7424" width="11.42578125" style="229"/>
    <col min="7425" max="7425" width="19.85546875" style="229" customWidth="1"/>
    <col min="7426" max="7426" width="21.42578125" style="229" customWidth="1"/>
    <col min="7427" max="7427" width="23.5703125" style="229" customWidth="1"/>
    <col min="7428" max="7428" width="19.85546875" style="229" customWidth="1"/>
    <col min="7429" max="7429" width="17.42578125" style="229" customWidth="1"/>
    <col min="7430" max="7430" width="11.42578125" style="229"/>
    <col min="7431" max="7431" width="12.42578125" style="229" customWidth="1"/>
    <col min="7432" max="7680" width="11.42578125" style="229"/>
    <col min="7681" max="7681" width="19.85546875" style="229" customWidth="1"/>
    <col min="7682" max="7682" width="21.42578125" style="229" customWidth="1"/>
    <col min="7683" max="7683" width="23.5703125" style="229" customWidth="1"/>
    <col min="7684" max="7684" width="19.85546875" style="229" customWidth="1"/>
    <col min="7685" max="7685" width="17.42578125" style="229" customWidth="1"/>
    <col min="7686" max="7686" width="11.42578125" style="229"/>
    <col min="7687" max="7687" width="12.42578125" style="229" customWidth="1"/>
    <col min="7688" max="7936" width="11.42578125" style="229"/>
    <col min="7937" max="7937" width="19.85546875" style="229" customWidth="1"/>
    <col min="7938" max="7938" width="21.42578125" style="229" customWidth="1"/>
    <col min="7939" max="7939" width="23.5703125" style="229" customWidth="1"/>
    <col min="7940" max="7940" width="19.85546875" style="229" customWidth="1"/>
    <col min="7941" max="7941" width="17.42578125" style="229" customWidth="1"/>
    <col min="7942" max="7942" width="11.42578125" style="229"/>
    <col min="7943" max="7943" width="12.42578125" style="229" customWidth="1"/>
    <col min="7944" max="8192" width="11.42578125" style="229"/>
    <col min="8193" max="8193" width="19.85546875" style="229" customWidth="1"/>
    <col min="8194" max="8194" width="21.42578125" style="229" customWidth="1"/>
    <col min="8195" max="8195" width="23.5703125" style="229" customWidth="1"/>
    <col min="8196" max="8196" width="19.85546875" style="229" customWidth="1"/>
    <col min="8197" max="8197" width="17.42578125" style="229" customWidth="1"/>
    <col min="8198" max="8198" width="11.42578125" style="229"/>
    <col min="8199" max="8199" width="12.42578125" style="229" customWidth="1"/>
    <col min="8200" max="8448" width="11.42578125" style="229"/>
    <col min="8449" max="8449" width="19.85546875" style="229" customWidth="1"/>
    <col min="8450" max="8450" width="21.42578125" style="229" customWidth="1"/>
    <col min="8451" max="8451" width="23.5703125" style="229" customWidth="1"/>
    <col min="8452" max="8452" width="19.85546875" style="229" customWidth="1"/>
    <col min="8453" max="8453" width="17.42578125" style="229" customWidth="1"/>
    <col min="8454" max="8454" width="11.42578125" style="229"/>
    <col min="8455" max="8455" width="12.42578125" style="229" customWidth="1"/>
    <col min="8456" max="8704" width="11.42578125" style="229"/>
    <col min="8705" max="8705" width="19.85546875" style="229" customWidth="1"/>
    <col min="8706" max="8706" width="21.42578125" style="229" customWidth="1"/>
    <col min="8707" max="8707" width="23.5703125" style="229" customWidth="1"/>
    <col min="8708" max="8708" width="19.85546875" style="229" customWidth="1"/>
    <col min="8709" max="8709" width="17.42578125" style="229" customWidth="1"/>
    <col min="8710" max="8710" width="11.42578125" style="229"/>
    <col min="8711" max="8711" width="12.42578125" style="229" customWidth="1"/>
    <col min="8712" max="8960" width="11.42578125" style="229"/>
    <col min="8961" max="8961" width="19.85546875" style="229" customWidth="1"/>
    <col min="8962" max="8962" width="21.42578125" style="229" customWidth="1"/>
    <col min="8963" max="8963" width="23.5703125" style="229" customWidth="1"/>
    <col min="8964" max="8964" width="19.85546875" style="229" customWidth="1"/>
    <col min="8965" max="8965" width="17.42578125" style="229" customWidth="1"/>
    <col min="8966" max="8966" width="11.42578125" style="229"/>
    <col min="8967" max="8967" width="12.42578125" style="229" customWidth="1"/>
    <col min="8968" max="9216" width="11.42578125" style="229"/>
    <col min="9217" max="9217" width="19.85546875" style="229" customWidth="1"/>
    <col min="9218" max="9218" width="21.42578125" style="229" customWidth="1"/>
    <col min="9219" max="9219" width="23.5703125" style="229" customWidth="1"/>
    <col min="9220" max="9220" width="19.85546875" style="229" customWidth="1"/>
    <col min="9221" max="9221" width="17.42578125" style="229" customWidth="1"/>
    <col min="9222" max="9222" width="11.42578125" style="229"/>
    <col min="9223" max="9223" width="12.42578125" style="229" customWidth="1"/>
    <col min="9224" max="9472" width="11.42578125" style="229"/>
    <col min="9473" max="9473" width="19.85546875" style="229" customWidth="1"/>
    <col min="9474" max="9474" width="21.42578125" style="229" customWidth="1"/>
    <col min="9475" max="9475" width="23.5703125" style="229" customWidth="1"/>
    <col min="9476" max="9476" width="19.85546875" style="229" customWidth="1"/>
    <col min="9477" max="9477" width="17.42578125" style="229" customWidth="1"/>
    <col min="9478" max="9478" width="11.42578125" style="229"/>
    <col min="9479" max="9479" width="12.42578125" style="229" customWidth="1"/>
    <col min="9480" max="9728" width="11.42578125" style="229"/>
    <col min="9729" max="9729" width="19.85546875" style="229" customWidth="1"/>
    <col min="9730" max="9730" width="21.42578125" style="229" customWidth="1"/>
    <col min="9731" max="9731" width="23.5703125" style="229" customWidth="1"/>
    <col min="9732" max="9732" width="19.85546875" style="229" customWidth="1"/>
    <col min="9733" max="9733" width="17.42578125" style="229" customWidth="1"/>
    <col min="9734" max="9734" width="11.42578125" style="229"/>
    <col min="9735" max="9735" width="12.42578125" style="229" customWidth="1"/>
    <col min="9736" max="9984" width="11.42578125" style="229"/>
    <col min="9985" max="9985" width="19.85546875" style="229" customWidth="1"/>
    <col min="9986" max="9986" width="21.42578125" style="229" customWidth="1"/>
    <col min="9987" max="9987" width="23.5703125" style="229" customWidth="1"/>
    <col min="9988" max="9988" width="19.85546875" style="229" customWidth="1"/>
    <col min="9989" max="9989" width="17.42578125" style="229" customWidth="1"/>
    <col min="9990" max="9990" width="11.42578125" style="229"/>
    <col min="9991" max="9991" width="12.42578125" style="229" customWidth="1"/>
    <col min="9992" max="10240" width="11.42578125" style="229"/>
    <col min="10241" max="10241" width="19.85546875" style="229" customWidth="1"/>
    <col min="10242" max="10242" width="21.42578125" style="229" customWidth="1"/>
    <col min="10243" max="10243" width="23.5703125" style="229" customWidth="1"/>
    <col min="10244" max="10244" width="19.85546875" style="229" customWidth="1"/>
    <col min="10245" max="10245" width="17.42578125" style="229" customWidth="1"/>
    <col min="10246" max="10246" width="11.42578125" style="229"/>
    <col min="10247" max="10247" width="12.42578125" style="229" customWidth="1"/>
    <col min="10248" max="10496" width="11.42578125" style="229"/>
    <col min="10497" max="10497" width="19.85546875" style="229" customWidth="1"/>
    <col min="10498" max="10498" width="21.42578125" style="229" customWidth="1"/>
    <col min="10499" max="10499" width="23.5703125" style="229" customWidth="1"/>
    <col min="10500" max="10500" width="19.85546875" style="229" customWidth="1"/>
    <col min="10501" max="10501" width="17.42578125" style="229" customWidth="1"/>
    <col min="10502" max="10502" width="11.42578125" style="229"/>
    <col min="10503" max="10503" width="12.42578125" style="229" customWidth="1"/>
    <col min="10504" max="10752" width="11.42578125" style="229"/>
    <col min="10753" max="10753" width="19.85546875" style="229" customWidth="1"/>
    <col min="10754" max="10754" width="21.42578125" style="229" customWidth="1"/>
    <col min="10755" max="10755" width="23.5703125" style="229" customWidth="1"/>
    <col min="10756" max="10756" width="19.85546875" style="229" customWidth="1"/>
    <col min="10757" max="10757" width="17.42578125" style="229" customWidth="1"/>
    <col min="10758" max="10758" width="11.42578125" style="229"/>
    <col min="10759" max="10759" width="12.42578125" style="229" customWidth="1"/>
    <col min="10760" max="11008" width="11.42578125" style="229"/>
    <col min="11009" max="11009" width="19.85546875" style="229" customWidth="1"/>
    <col min="11010" max="11010" width="21.42578125" style="229" customWidth="1"/>
    <col min="11011" max="11011" width="23.5703125" style="229" customWidth="1"/>
    <col min="11012" max="11012" width="19.85546875" style="229" customWidth="1"/>
    <col min="11013" max="11013" width="17.42578125" style="229" customWidth="1"/>
    <col min="11014" max="11014" width="11.42578125" style="229"/>
    <col min="11015" max="11015" width="12.42578125" style="229" customWidth="1"/>
    <col min="11016" max="11264" width="11.42578125" style="229"/>
    <col min="11265" max="11265" width="19.85546875" style="229" customWidth="1"/>
    <col min="11266" max="11266" width="21.42578125" style="229" customWidth="1"/>
    <col min="11267" max="11267" width="23.5703125" style="229" customWidth="1"/>
    <col min="11268" max="11268" width="19.85546875" style="229" customWidth="1"/>
    <col min="11269" max="11269" width="17.42578125" style="229" customWidth="1"/>
    <col min="11270" max="11270" width="11.42578125" style="229"/>
    <col min="11271" max="11271" width="12.42578125" style="229" customWidth="1"/>
    <col min="11272" max="11520" width="11.42578125" style="229"/>
    <col min="11521" max="11521" width="19.85546875" style="229" customWidth="1"/>
    <col min="11522" max="11522" width="21.42578125" style="229" customWidth="1"/>
    <col min="11523" max="11523" width="23.5703125" style="229" customWidth="1"/>
    <col min="11524" max="11524" width="19.85546875" style="229" customWidth="1"/>
    <col min="11525" max="11525" width="17.42578125" style="229" customWidth="1"/>
    <col min="11526" max="11526" width="11.42578125" style="229"/>
    <col min="11527" max="11527" width="12.42578125" style="229" customWidth="1"/>
    <col min="11528" max="11776" width="11.42578125" style="229"/>
    <col min="11777" max="11777" width="19.85546875" style="229" customWidth="1"/>
    <col min="11778" max="11778" width="21.42578125" style="229" customWidth="1"/>
    <col min="11779" max="11779" width="23.5703125" style="229" customWidth="1"/>
    <col min="11780" max="11780" width="19.85546875" style="229" customWidth="1"/>
    <col min="11781" max="11781" width="17.42578125" style="229" customWidth="1"/>
    <col min="11782" max="11782" width="11.42578125" style="229"/>
    <col min="11783" max="11783" width="12.42578125" style="229" customWidth="1"/>
    <col min="11784" max="12032" width="11.42578125" style="229"/>
    <col min="12033" max="12033" width="19.85546875" style="229" customWidth="1"/>
    <col min="12034" max="12034" width="21.42578125" style="229" customWidth="1"/>
    <col min="12035" max="12035" width="23.5703125" style="229" customWidth="1"/>
    <col min="12036" max="12036" width="19.85546875" style="229" customWidth="1"/>
    <col min="12037" max="12037" width="17.42578125" style="229" customWidth="1"/>
    <col min="12038" max="12038" width="11.42578125" style="229"/>
    <col min="12039" max="12039" width="12.42578125" style="229" customWidth="1"/>
    <col min="12040" max="12288" width="11.42578125" style="229"/>
    <col min="12289" max="12289" width="19.85546875" style="229" customWidth="1"/>
    <col min="12290" max="12290" width="21.42578125" style="229" customWidth="1"/>
    <col min="12291" max="12291" width="23.5703125" style="229" customWidth="1"/>
    <col min="12292" max="12292" width="19.85546875" style="229" customWidth="1"/>
    <col min="12293" max="12293" width="17.42578125" style="229" customWidth="1"/>
    <col min="12294" max="12294" width="11.42578125" style="229"/>
    <col min="12295" max="12295" width="12.42578125" style="229" customWidth="1"/>
    <col min="12296" max="12544" width="11.42578125" style="229"/>
    <col min="12545" max="12545" width="19.85546875" style="229" customWidth="1"/>
    <col min="12546" max="12546" width="21.42578125" style="229" customWidth="1"/>
    <col min="12547" max="12547" width="23.5703125" style="229" customWidth="1"/>
    <col min="12548" max="12548" width="19.85546875" style="229" customWidth="1"/>
    <col min="12549" max="12549" width="17.42578125" style="229" customWidth="1"/>
    <col min="12550" max="12550" width="11.42578125" style="229"/>
    <col min="12551" max="12551" width="12.42578125" style="229" customWidth="1"/>
    <col min="12552" max="12800" width="11.42578125" style="229"/>
    <col min="12801" max="12801" width="19.85546875" style="229" customWidth="1"/>
    <col min="12802" max="12802" width="21.42578125" style="229" customWidth="1"/>
    <col min="12803" max="12803" width="23.5703125" style="229" customWidth="1"/>
    <col min="12804" max="12804" width="19.85546875" style="229" customWidth="1"/>
    <col min="12805" max="12805" width="17.42578125" style="229" customWidth="1"/>
    <col min="12806" max="12806" width="11.42578125" style="229"/>
    <col min="12807" max="12807" width="12.42578125" style="229" customWidth="1"/>
    <col min="12808" max="13056" width="11.42578125" style="229"/>
    <col min="13057" max="13057" width="19.85546875" style="229" customWidth="1"/>
    <col min="13058" max="13058" width="21.42578125" style="229" customWidth="1"/>
    <col min="13059" max="13059" width="23.5703125" style="229" customWidth="1"/>
    <col min="13060" max="13060" width="19.85546875" style="229" customWidth="1"/>
    <col min="13061" max="13061" width="17.42578125" style="229" customWidth="1"/>
    <col min="13062" max="13062" width="11.42578125" style="229"/>
    <col min="13063" max="13063" width="12.42578125" style="229" customWidth="1"/>
    <col min="13064" max="13312" width="11.42578125" style="229"/>
    <col min="13313" max="13313" width="19.85546875" style="229" customWidth="1"/>
    <col min="13314" max="13314" width="21.42578125" style="229" customWidth="1"/>
    <col min="13315" max="13315" width="23.5703125" style="229" customWidth="1"/>
    <col min="13316" max="13316" width="19.85546875" style="229" customWidth="1"/>
    <col min="13317" max="13317" width="17.42578125" style="229" customWidth="1"/>
    <col min="13318" max="13318" width="11.42578125" style="229"/>
    <col min="13319" max="13319" width="12.42578125" style="229" customWidth="1"/>
    <col min="13320" max="13568" width="11.42578125" style="229"/>
    <col min="13569" max="13569" width="19.85546875" style="229" customWidth="1"/>
    <col min="13570" max="13570" width="21.42578125" style="229" customWidth="1"/>
    <col min="13571" max="13571" width="23.5703125" style="229" customWidth="1"/>
    <col min="13572" max="13572" width="19.85546875" style="229" customWidth="1"/>
    <col min="13573" max="13573" width="17.42578125" style="229" customWidth="1"/>
    <col min="13574" max="13574" width="11.42578125" style="229"/>
    <col min="13575" max="13575" width="12.42578125" style="229" customWidth="1"/>
    <col min="13576" max="13824" width="11.42578125" style="229"/>
    <col min="13825" max="13825" width="19.85546875" style="229" customWidth="1"/>
    <col min="13826" max="13826" width="21.42578125" style="229" customWidth="1"/>
    <col min="13827" max="13827" width="23.5703125" style="229" customWidth="1"/>
    <col min="13828" max="13828" width="19.85546875" style="229" customWidth="1"/>
    <col min="13829" max="13829" width="17.42578125" style="229" customWidth="1"/>
    <col min="13830" max="13830" width="11.42578125" style="229"/>
    <col min="13831" max="13831" width="12.42578125" style="229" customWidth="1"/>
    <col min="13832" max="14080" width="11.42578125" style="229"/>
    <col min="14081" max="14081" width="19.85546875" style="229" customWidth="1"/>
    <col min="14082" max="14082" width="21.42578125" style="229" customWidth="1"/>
    <col min="14083" max="14083" width="23.5703125" style="229" customWidth="1"/>
    <col min="14084" max="14084" width="19.85546875" style="229" customWidth="1"/>
    <col min="14085" max="14085" width="17.42578125" style="229" customWidth="1"/>
    <col min="14086" max="14086" width="11.42578125" style="229"/>
    <col min="14087" max="14087" width="12.42578125" style="229" customWidth="1"/>
    <col min="14088" max="14336" width="11.42578125" style="229"/>
    <col min="14337" max="14337" width="19.85546875" style="229" customWidth="1"/>
    <col min="14338" max="14338" width="21.42578125" style="229" customWidth="1"/>
    <col min="14339" max="14339" width="23.5703125" style="229" customWidth="1"/>
    <col min="14340" max="14340" width="19.85546875" style="229" customWidth="1"/>
    <col min="14341" max="14341" width="17.42578125" style="229" customWidth="1"/>
    <col min="14342" max="14342" width="11.42578125" style="229"/>
    <col min="14343" max="14343" width="12.42578125" style="229" customWidth="1"/>
    <col min="14344" max="14592" width="11.42578125" style="229"/>
    <col min="14593" max="14593" width="19.85546875" style="229" customWidth="1"/>
    <col min="14594" max="14594" width="21.42578125" style="229" customWidth="1"/>
    <col min="14595" max="14595" width="23.5703125" style="229" customWidth="1"/>
    <col min="14596" max="14596" width="19.85546875" style="229" customWidth="1"/>
    <col min="14597" max="14597" width="17.42578125" style="229" customWidth="1"/>
    <col min="14598" max="14598" width="11.42578125" style="229"/>
    <col min="14599" max="14599" width="12.42578125" style="229" customWidth="1"/>
    <col min="14600" max="14848" width="11.42578125" style="229"/>
    <col min="14849" max="14849" width="19.85546875" style="229" customWidth="1"/>
    <col min="14850" max="14850" width="21.42578125" style="229" customWidth="1"/>
    <col min="14851" max="14851" width="23.5703125" style="229" customWidth="1"/>
    <col min="14852" max="14852" width="19.85546875" style="229" customWidth="1"/>
    <col min="14853" max="14853" width="17.42578125" style="229" customWidth="1"/>
    <col min="14854" max="14854" width="11.42578125" style="229"/>
    <col min="14855" max="14855" width="12.42578125" style="229" customWidth="1"/>
    <col min="14856" max="15104" width="11.42578125" style="229"/>
    <col min="15105" max="15105" width="19.85546875" style="229" customWidth="1"/>
    <col min="15106" max="15106" width="21.42578125" style="229" customWidth="1"/>
    <col min="15107" max="15107" width="23.5703125" style="229" customWidth="1"/>
    <col min="15108" max="15108" width="19.85546875" style="229" customWidth="1"/>
    <col min="15109" max="15109" width="17.42578125" style="229" customWidth="1"/>
    <col min="15110" max="15110" width="11.42578125" style="229"/>
    <col min="15111" max="15111" width="12.42578125" style="229" customWidth="1"/>
    <col min="15112" max="15360" width="11.42578125" style="229"/>
    <col min="15361" max="15361" width="19.85546875" style="229" customWidth="1"/>
    <col min="15362" max="15362" width="21.42578125" style="229" customWidth="1"/>
    <col min="15363" max="15363" width="23.5703125" style="229" customWidth="1"/>
    <col min="15364" max="15364" width="19.85546875" style="229" customWidth="1"/>
    <col min="15365" max="15365" width="17.42578125" style="229" customWidth="1"/>
    <col min="15366" max="15366" width="11.42578125" style="229"/>
    <col min="15367" max="15367" width="12.42578125" style="229" customWidth="1"/>
    <col min="15368" max="15616" width="11.42578125" style="229"/>
    <col min="15617" max="15617" width="19.85546875" style="229" customWidth="1"/>
    <col min="15618" max="15618" width="21.42578125" style="229" customWidth="1"/>
    <col min="15619" max="15619" width="23.5703125" style="229" customWidth="1"/>
    <col min="15620" max="15620" width="19.85546875" style="229" customWidth="1"/>
    <col min="15621" max="15621" width="17.42578125" style="229" customWidth="1"/>
    <col min="15622" max="15622" width="11.42578125" style="229"/>
    <col min="15623" max="15623" width="12.42578125" style="229" customWidth="1"/>
    <col min="15624" max="15872" width="11.42578125" style="229"/>
    <col min="15873" max="15873" width="19.85546875" style="229" customWidth="1"/>
    <col min="15874" max="15874" width="21.42578125" style="229" customWidth="1"/>
    <col min="15875" max="15875" width="23.5703125" style="229" customWidth="1"/>
    <col min="15876" max="15876" width="19.85546875" style="229" customWidth="1"/>
    <col min="15877" max="15877" width="17.42578125" style="229" customWidth="1"/>
    <col min="15878" max="15878" width="11.42578125" style="229"/>
    <col min="15879" max="15879" width="12.42578125" style="229" customWidth="1"/>
    <col min="15880" max="16128" width="11.42578125" style="229"/>
    <col min="16129" max="16129" width="19.85546875" style="229" customWidth="1"/>
    <col min="16130" max="16130" width="21.42578125" style="229" customWidth="1"/>
    <col min="16131" max="16131" width="23.5703125" style="229" customWidth="1"/>
    <col min="16132" max="16132" width="19.85546875" style="229" customWidth="1"/>
    <col min="16133" max="16133" width="17.42578125" style="229" customWidth="1"/>
    <col min="16134" max="16134" width="11.42578125" style="229"/>
    <col min="16135" max="16135" width="12.42578125" style="229" customWidth="1"/>
    <col min="16136" max="16384" width="11.42578125" style="229"/>
  </cols>
  <sheetData>
    <row r="1" spans="1:4" x14ac:dyDescent="0.2">
      <c r="A1" s="230"/>
      <c r="B1" s="231"/>
      <c r="C1" s="232"/>
      <c r="D1" s="232"/>
    </row>
    <row r="2" spans="1:4" x14ac:dyDescent="0.2">
      <c r="A2" s="230"/>
      <c r="B2" s="231"/>
      <c r="C2" s="232"/>
      <c r="D2" s="232"/>
    </row>
    <row r="3" spans="1:4" x14ac:dyDescent="0.2">
      <c r="A3" s="230"/>
      <c r="B3" s="231"/>
      <c r="C3" s="232"/>
      <c r="D3" s="232"/>
    </row>
    <row r="4" spans="1:4" x14ac:dyDescent="0.2">
      <c r="A4" s="230"/>
      <c r="B4" s="231"/>
      <c r="C4" s="232"/>
      <c r="D4" s="232"/>
    </row>
    <row r="5" spans="1:4" x14ac:dyDescent="0.2">
      <c r="B5" s="231"/>
      <c r="C5" s="232"/>
      <c r="D5" s="232"/>
    </row>
    <row r="7" spans="1:4" x14ac:dyDescent="0.2">
      <c r="B7" s="233"/>
    </row>
    <row r="8" spans="1:4" x14ac:dyDescent="0.2">
      <c r="B8" s="233"/>
    </row>
    <row r="9" spans="1:4" x14ac:dyDescent="0.2">
      <c r="B9" s="233"/>
    </row>
    <row r="10" spans="1:4" x14ac:dyDescent="0.2">
      <c r="B10" s="233"/>
    </row>
    <row r="29" spans="3:3" x14ac:dyDescent="0.2">
      <c r="C29" s="236"/>
    </row>
    <row r="37" spans="2:4" x14ac:dyDescent="0.2">
      <c r="B37" s="231"/>
      <c r="C37" s="232"/>
      <c r="D37" s="232"/>
    </row>
    <row r="38" spans="2:4" x14ac:dyDescent="0.2">
      <c r="B38" s="231"/>
      <c r="C38" s="232"/>
      <c r="D38" s="232"/>
    </row>
    <row r="39" spans="2:4" x14ac:dyDescent="0.2">
      <c r="B39" s="231"/>
      <c r="C39" s="232"/>
      <c r="D39" s="232"/>
    </row>
    <row r="40" spans="2:4" x14ac:dyDescent="0.2">
      <c r="B40" s="231"/>
      <c r="C40" s="232"/>
      <c r="D40" s="232"/>
    </row>
    <row r="72" spans="2:4" x14ac:dyDescent="0.2">
      <c r="B72" s="231"/>
      <c r="C72" s="232"/>
      <c r="D72" s="232"/>
    </row>
    <row r="73" spans="2:4" x14ac:dyDescent="0.2">
      <c r="B73" s="231"/>
      <c r="C73" s="232"/>
      <c r="D73" s="232"/>
    </row>
    <row r="74" spans="2:4" x14ac:dyDescent="0.2">
      <c r="B74" s="231"/>
      <c r="C74" s="232"/>
      <c r="D74" s="232"/>
    </row>
    <row r="75" spans="2:4" x14ac:dyDescent="0.2">
      <c r="B75" s="231"/>
      <c r="C75" s="232"/>
      <c r="D75" s="232"/>
    </row>
    <row r="76" spans="2:4" x14ac:dyDescent="0.2">
      <c r="B76" s="231"/>
      <c r="C76" s="232"/>
      <c r="D76" s="232"/>
    </row>
    <row r="106" spans="2:4" x14ac:dyDescent="0.2">
      <c r="B106" s="231"/>
      <c r="C106" s="232"/>
      <c r="D106" s="231"/>
    </row>
    <row r="107" spans="2:4" x14ac:dyDescent="0.2">
      <c r="B107" s="231"/>
      <c r="C107" s="232"/>
      <c r="D107" s="231"/>
    </row>
    <row r="108" spans="2:4" x14ac:dyDescent="0.2">
      <c r="B108" s="231"/>
      <c r="C108" s="232"/>
      <c r="D108" s="231"/>
    </row>
    <row r="109" spans="2:4" x14ac:dyDescent="0.2">
      <c r="B109" s="231"/>
      <c r="C109" s="232"/>
      <c r="D109" s="231"/>
    </row>
    <row r="144" spans="2:4" x14ac:dyDescent="0.2">
      <c r="B144" s="231"/>
      <c r="C144" s="232"/>
      <c r="D144" s="231"/>
    </row>
    <row r="145" spans="2:4" x14ac:dyDescent="0.2">
      <c r="B145" s="231"/>
      <c r="C145" s="232"/>
      <c r="D145" s="231"/>
    </row>
    <row r="146" spans="2:4" x14ac:dyDescent="0.2">
      <c r="B146" s="231"/>
      <c r="C146" s="232"/>
      <c r="D146" s="231"/>
    </row>
    <row r="147" spans="2:4" x14ac:dyDescent="0.2">
      <c r="B147" s="231"/>
      <c r="C147" s="232"/>
      <c r="D147" s="231"/>
    </row>
    <row r="148" spans="2:4" x14ac:dyDescent="0.2">
      <c r="B148" s="232"/>
      <c r="C148" s="232"/>
      <c r="D148" s="232"/>
    </row>
  </sheetData>
  <pageMargins left="0.78740157480314965" right="0.78740157480314965" top="0.78740157480314965" bottom="0.78740157480314965" header="0" footer="0"/>
  <pageSetup scale="7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52" workbookViewId="0">
      <selection activeCell="D66" sqref="D66:G66"/>
    </sheetView>
  </sheetViews>
  <sheetFormatPr baseColWidth="10" defaultRowHeight="15" x14ac:dyDescent="0.25"/>
  <cols>
    <col min="1" max="1" width="9.140625" style="1" customWidth="1"/>
    <col min="2" max="2" width="39" style="1" customWidth="1"/>
    <col min="3" max="3" width="11.42578125" style="1"/>
    <col min="4" max="4" width="9.42578125" style="1" customWidth="1"/>
    <col min="5" max="5" width="1.140625" style="1" customWidth="1"/>
    <col min="6" max="6" width="10.140625" style="1" customWidth="1"/>
    <col min="7" max="7" width="9.7109375" style="1" customWidth="1"/>
    <col min="8" max="256" width="11.42578125" style="1"/>
    <col min="257" max="257" width="9.140625" style="1" customWidth="1"/>
    <col min="258" max="258" width="39" style="1" customWidth="1"/>
    <col min="259" max="259" width="11.42578125" style="1"/>
    <col min="260" max="260" width="9.42578125" style="1" customWidth="1"/>
    <col min="261" max="261" width="1.140625" style="1" customWidth="1"/>
    <col min="262" max="262" width="10.140625" style="1" customWidth="1"/>
    <col min="263" max="263" width="9.7109375" style="1" customWidth="1"/>
    <col min="264" max="512" width="11.42578125" style="1"/>
    <col min="513" max="513" width="9.140625" style="1" customWidth="1"/>
    <col min="514" max="514" width="39" style="1" customWidth="1"/>
    <col min="515" max="515" width="11.42578125" style="1"/>
    <col min="516" max="516" width="9.42578125" style="1" customWidth="1"/>
    <col min="517" max="517" width="1.140625" style="1" customWidth="1"/>
    <col min="518" max="518" width="10.140625" style="1" customWidth="1"/>
    <col min="519" max="519" width="9.7109375" style="1" customWidth="1"/>
    <col min="520" max="768" width="11.42578125" style="1"/>
    <col min="769" max="769" width="9.140625" style="1" customWidth="1"/>
    <col min="770" max="770" width="39" style="1" customWidth="1"/>
    <col min="771" max="771" width="11.42578125" style="1"/>
    <col min="772" max="772" width="9.42578125" style="1" customWidth="1"/>
    <col min="773" max="773" width="1.140625" style="1" customWidth="1"/>
    <col min="774" max="774" width="10.140625" style="1" customWidth="1"/>
    <col min="775" max="775" width="9.7109375" style="1" customWidth="1"/>
    <col min="776" max="1024" width="11.42578125" style="1"/>
    <col min="1025" max="1025" width="9.140625" style="1" customWidth="1"/>
    <col min="1026" max="1026" width="39" style="1" customWidth="1"/>
    <col min="1027" max="1027" width="11.42578125" style="1"/>
    <col min="1028" max="1028" width="9.42578125" style="1" customWidth="1"/>
    <col min="1029" max="1029" width="1.140625" style="1" customWidth="1"/>
    <col min="1030" max="1030" width="10.140625" style="1" customWidth="1"/>
    <col min="1031" max="1031" width="9.7109375" style="1" customWidth="1"/>
    <col min="1032" max="1280" width="11.42578125" style="1"/>
    <col min="1281" max="1281" width="9.140625" style="1" customWidth="1"/>
    <col min="1282" max="1282" width="39" style="1" customWidth="1"/>
    <col min="1283" max="1283" width="11.42578125" style="1"/>
    <col min="1284" max="1284" width="9.42578125" style="1" customWidth="1"/>
    <col min="1285" max="1285" width="1.140625" style="1" customWidth="1"/>
    <col min="1286" max="1286" width="10.140625" style="1" customWidth="1"/>
    <col min="1287" max="1287" width="9.7109375" style="1" customWidth="1"/>
    <col min="1288" max="1536" width="11.42578125" style="1"/>
    <col min="1537" max="1537" width="9.140625" style="1" customWidth="1"/>
    <col min="1538" max="1538" width="39" style="1" customWidth="1"/>
    <col min="1539" max="1539" width="11.42578125" style="1"/>
    <col min="1540" max="1540" width="9.42578125" style="1" customWidth="1"/>
    <col min="1541" max="1541" width="1.140625" style="1" customWidth="1"/>
    <col min="1542" max="1542" width="10.140625" style="1" customWidth="1"/>
    <col min="1543" max="1543" width="9.7109375" style="1" customWidth="1"/>
    <col min="1544" max="1792" width="11.42578125" style="1"/>
    <col min="1793" max="1793" width="9.140625" style="1" customWidth="1"/>
    <col min="1794" max="1794" width="39" style="1" customWidth="1"/>
    <col min="1795" max="1795" width="11.42578125" style="1"/>
    <col min="1796" max="1796" width="9.42578125" style="1" customWidth="1"/>
    <col min="1797" max="1797" width="1.140625" style="1" customWidth="1"/>
    <col min="1798" max="1798" width="10.140625" style="1" customWidth="1"/>
    <col min="1799" max="1799" width="9.7109375" style="1" customWidth="1"/>
    <col min="1800" max="2048" width="11.42578125" style="1"/>
    <col min="2049" max="2049" width="9.140625" style="1" customWidth="1"/>
    <col min="2050" max="2050" width="39" style="1" customWidth="1"/>
    <col min="2051" max="2051" width="11.42578125" style="1"/>
    <col min="2052" max="2052" width="9.42578125" style="1" customWidth="1"/>
    <col min="2053" max="2053" width="1.140625" style="1" customWidth="1"/>
    <col min="2054" max="2054" width="10.140625" style="1" customWidth="1"/>
    <col min="2055" max="2055" width="9.7109375" style="1" customWidth="1"/>
    <col min="2056" max="2304" width="11.42578125" style="1"/>
    <col min="2305" max="2305" width="9.140625" style="1" customWidth="1"/>
    <col min="2306" max="2306" width="39" style="1" customWidth="1"/>
    <col min="2307" max="2307" width="11.42578125" style="1"/>
    <col min="2308" max="2308" width="9.42578125" style="1" customWidth="1"/>
    <col min="2309" max="2309" width="1.140625" style="1" customWidth="1"/>
    <col min="2310" max="2310" width="10.140625" style="1" customWidth="1"/>
    <col min="2311" max="2311" width="9.7109375" style="1" customWidth="1"/>
    <col min="2312" max="2560" width="11.42578125" style="1"/>
    <col min="2561" max="2561" width="9.140625" style="1" customWidth="1"/>
    <col min="2562" max="2562" width="39" style="1" customWidth="1"/>
    <col min="2563" max="2563" width="11.42578125" style="1"/>
    <col min="2564" max="2564" width="9.42578125" style="1" customWidth="1"/>
    <col min="2565" max="2565" width="1.140625" style="1" customWidth="1"/>
    <col min="2566" max="2566" width="10.140625" style="1" customWidth="1"/>
    <col min="2567" max="2567" width="9.7109375" style="1" customWidth="1"/>
    <col min="2568" max="2816" width="11.42578125" style="1"/>
    <col min="2817" max="2817" width="9.140625" style="1" customWidth="1"/>
    <col min="2818" max="2818" width="39" style="1" customWidth="1"/>
    <col min="2819" max="2819" width="11.42578125" style="1"/>
    <col min="2820" max="2820" width="9.42578125" style="1" customWidth="1"/>
    <col min="2821" max="2821" width="1.140625" style="1" customWidth="1"/>
    <col min="2822" max="2822" width="10.140625" style="1" customWidth="1"/>
    <col min="2823" max="2823" width="9.7109375" style="1" customWidth="1"/>
    <col min="2824" max="3072" width="11.42578125" style="1"/>
    <col min="3073" max="3073" width="9.140625" style="1" customWidth="1"/>
    <col min="3074" max="3074" width="39" style="1" customWidth="1"/>
    <col min="3075" max="3075" width="11.42578125" style="1"/>
    <col min="3076" max="3076" width="9.42578125" style="1" customWidth="1"/>
    <col min="3077" max="3077" width="1.140625" style="1" customWidth="1"/>
    <col min="3078" max="3078" width="10.140625" style="1" customWidth="1"/>
    <col min="3079" max="3079" width="9.7109375" style="1" customWidth="1"/>
    <col min="3080" max="3328" width="11.42578125" style="1"/>
    <col min="3329" max="3329" width="9.140625" style="1" customWidth="1"/>
    <col min="3330" max="3330" width="39" style="1" customWidth="1"/>
    <col min="3331" max="3331" width="11.42578125" style="1"/>
    <col min="3332" max="3332" width="9.42578125" style="1" customWidth="1"/>
    <col min="3333" max="3333" width="1.140625" style="1" customWidth="1"/>
    <col min="3334" max="3334" width="10.140625" style="1" customWidth="1"/>
    <col min="3335" max="3335" width="9.7109375" style="1" customWidth="1"/>
    <col min="3336" max="3584" width="11.42578125" style="1"/>
    <col min="3585" max="3585" width="9.140625" style="1" customWidth="1"/>
    <col min="3586" max="3586" width="39" style="1" customWidth="1"/>
    <col min="3587" max="3587" width="11.42578125" style="1"/>
    <col min="3588" max="3588" width="9.42578125" style="1" customWidth="1"/>
    <col min="3589" max="3589" width="1.140625" style="1" customWidth="1"/>
    <col min="3590" max="3590" width="10.140625" style="1" customWidth="1"/>
    <col min="3591" max="3591" width="9.7109375" style="1" customWidth="1"/>
    <col min="3592" max="3840" width="11.42578125" style="1"/>
    <col min="3841" max="3841" width="9.140625" style="1" customWidth="1"/>
    <col min="3842" max="3842" width="39" style="1" customWidth="1"/>
    <col min="3843" max="3843" width="11.42578125" style="1"/>
    <col min="3844" max="3844" width="9.42578125" style="1" customWidth="1"/>
    <col min="3845" max="3845" width="1.140625" style="1" customWidth="1"/>
    <col min="3846" max="3846" width="10.140625" style="1" customWidth="1"/>
    <col min="3847" max="3847" width="9.7109375" style="1" customWidth="1"/>
    <col min="3848" max="4096" width="11.42578125" style="1"/>
    <col min="4097" max="4097" width="9.140625" style="1" customWidth="1"/>
    <col min="4098" max="4098" width="39" style="1" customWidth="1"/>
    <col min="4099" max="4099" width="11.42578125" style="1"/>
    <col min="4100" max="4100" width="9.42578125" style="1" customWidth="1"/>
    <col min="4101" max="4101" width="1.140625" style="1" customWidth="1"/>
    <col min="4102" max="4102" width="10.140625" style="1" customWidth="1"/>
    <col min="4103" max="4103" width="9.7109375" style="1" customWidth="1"/>
    <col min="4104" max="4352" width="11.42578125" style="1"/>
    <col min="4353" max="4353" width="9.140625" style="1" customWidth="1"/>
    <col min="4354" max="4354" width="39" style="1" customWidth="1"/>
    <col min="4355" max="4355" width="11.42578125" style="1"/>
    <col min="4356" max="4356" width="9.42578125" style="1" customWidth="1"/>
    <col min="4357" max="4357" width="1.140625" style="1" customWidth="1"/>
    <col min="4358" max="4358" width="10.140625" style="1" customWidth="1"/>
    <col min="4359" max="4359" width="9.7109375" style="1" customWidth="1"/>
    <col min="4360" max="4608" width="11.42578125" style="1"/>
    <col min="4609" max="4609" width="9.140625" style="1" customWidth="1"/>
    <col min="4610" max="4610" width="39" style="1" customWidth="1"/>
    <col min="4611" max="4611" width="11.42578125" style="1"/>
    <col min="4612" max="4612" width="9.42578125" style="1" customWidth="1"/>
    <col min="4613" max="4613" width="1.140625" style="1" customWidth="1"/>
    <col min="4614" max="4614" width="10.140625" style="1" customWidth="1"/>
    <col min="4615" max="4615" width="9.7109375" style="1" customWidth="1"/>
    <col min="4616" max="4864" width="11.42578125" style="1"/>
    <col min="4865" max="4865" width="9.140625" style="1" customWidth="1"/>
    <col min="4866" max="4866" width="39" style="1" customWidth="1"/>
    <col min="4867" max="4867" width="11.42578125" style="1"/>
    <col min="4868" max="4868" width="9.42578125" style="1" customWidth="1"/>
    <col min="4869" max="4869" width="1.140625" style="1" customWidth="1"/>
    <col min="4870" max="4870" width="10.140625" style="1" customWidth="1"/>
    <col min="4871" max="4871" width="9.7109375" style="1" customWidth="1"/>
    <col min="4872" max="5120" width="11.42578125" style="1"/>
    <col min="5121" max="5121" width="9.140625" style="1" customWidth="1"/>
    <col min="5122" max="5122" width="39" style="1" customWidth="1"/>
    <col min="5123" max="5123" width="11.42578125" style="1"/>
    <col min="5124" max="5124" width="9.42578125" style="1" customWidth="1"/>
    <col min="5125" max="5125" width="1.140625" style="1" customWidth="1"/>
    <col min="5126" max="5126" width="10.140625" style="1" customWidth="1"/>
    <col min="5127" max="5127" width="9.7109375" style="1" customWidth="1"/>
    <col min="5128" max="5376" width="11.42578125" style="1"/>
    <col min="5377" max="5377" width="9.140625" style="1" customWidth="1"/>
    <col min="5378" max="5378" width="39" style="1" customWidth="1"/>
    <col min="5379" max="5379" width="11.42578125" style="1"/>
    <col min="5380" max="5380" width="9.42578125" style="1" customWidth="1"/>
    <col min="5381" max="5381" width="1.140625" style="1" customWidth="1"/>
    <col min="5382" max="5382" width="10.140625" style="1" customWidth="1"/>
    <col min="5383" max="5383" width="9.7109375" style="1" customWidth="1"/>
    <col min="5384" max="5632" width="11.42578125" style="1"/>
    <col min="5633" max="5633" width="9.140625" style="1" customWidth="1"/>
    <col min="5634" max="5634" width="39" style="1" customWidth="1"/>
    <col min="5635" max="5635" width="11.42578125" style="1"/>
    <col min="5636" max="5636" width="9.42578125" style="1" customWidth="1"/>
    <col min="5637" max="5637" width="1.140625" style="1" customWidth="1"/>
    <col min="5638" max="5638" width="10.140625" style="1" customWidth="1"/>
    <col min="5639" max="5639" width="9.7109375" style="1" customWidth="1"/>
    <col min="5640" max="5888" width="11.42578125" style="1"/>
    <col min="5889" max="5889" width="9.140625" style="1" customWidth="1"/>
    <col min="5890" max="5890" width="39" style="1" customWidth="1"/>
    <col min="5891" max="5891" width="11.42578125" style="1"/>
    <col min="5892" max="5892" width="9.42578125" style="1" customWidth="1"/>
    <col min="5893" max="5893" width="1.140625" style="1" customWidth="1"/>
    <col min="5894" max="5894" width="10.140625" style="1" customWidth="1"/>
    <col min="5895" max="5895" width="9.7109375" style="1" customWidth="1"/>
    <col min="5896" max="6144" width="11.42578125" style="1"/>
    <col min="6145" max="6145" width="9.140625" style="1" customWidth="1"/>
    <col min="6146" max="6146" width="39" style="1" customWidth="1"/>
    <col min="6147" max="6147" width="11.42578125" style="1"/>
    <col min="6148" max="6148" width="9.42578125" style="1" customWidth="1"/>
    <col min="6149" max="6149" width="1.140625" style="1" customWidth="1"/>
    <col min="6150" max="6150" width="10.140625" style="1" customWidth="1"/>
    <col min="6151" max="6151" width="9.7109375" style="1" customWidth="1"/>
    <col min="6152" max="6400" width="11.42578125" style="1"/>
    <col min="6401" max="6401" width="9.140625" style="1" customWidth="1"/>
    <col min="6402" max="6402" width="39" style="1" customWidth="1"/>
    <col min="6403" max="6403" width="11.42578125" style="1"/>
    <col min="6404" max="6404" width="9.42578125" style="1" customWidth="1"/>
    <col min="6405" max="6405" width="1.140625" style="1" customWidth="1"/>
    <col min="6406" max="6406" width="10.140625" style="1" customWidth="1"/>
    <col min="6407" max="6407" width="9.7109375" style="1" customWidth="1"/>
    <col min="6408" max="6656" width="11.42578125" style="1"/>
    <col min="6657" max="6657" width="9.140625" style="1" customWidth="1"/>
    <col min="6658" max="6658" width="39" style="1" customWidth="1"/>
    <col min="6659" max="6659" width="11.42578125" style="1"/>
    <col min="6660" max="6660" width="9.42578125" style="1" customWidth="1"/>
    <col min="6661" max="6661" width="1.140625" style="1" customWidth="1"/>
    <col min="6662" max="6662" width="10.140625" style="1" customWidth="1"/>
    <col min="6663" max="6663" width="9.7109375" style="1" customWidth="1"/>
    <col min="6664" max="6912" width="11.42578125" style="1"/>
    <col min="6913" max="6913" width="9.140625" style="1" customWidth="1"/>
    <col min="6914" max="6914" width="39" style="1" customWidth="1"/>
    <col min="6915" max="6915" width="11.42578125" style="1"/>
    <col min="6916" max="6916" width="9.42578125" style="1" customWidth="1"/>
    <col min="6917" max="6917" width="1.140625" style="1" customWidth="1"/>
    <col min="6918" max="6918" width="10.140625" style="1" customWidth="1"/>
    <col min="6919" max="6919" width="9.7109375" style="1" customWidth="1"/>
    <col min="6920" max="7168" width="11.42578125" style="1"/>
    <col min="7169" max="7169" width="9.140625" style="1" customWidth="1"/>
    <col min="7170" max="7170" width="39" style="1" customWidth="1"/>
    <col min="7171" max="7171" width="11.42578125" style="1"/>
    <col min="7172" max="7172" width="9.42578125" style="1" customWidth="1"/>
    <col min="7173" max="7173" width="1.140625" style="1" customWidth="1"/>
    <col min="7174" max="7174" width="10.140625" style="1" customWidth="1"/>
    <col min="7175" max="7175" width="9.7109375" style="1" customWidth="1"/>
    <col min="7176" max="7424" width="11.42578125" style="1"/>
    <col min="7425" max="7425" width="9.140625" style="1" customWidth="1"/>
    <col min="7426" max="7426" width="39" style="1" customWidth="1"/>
    <col min="7427" max="7427" width="11.42578125" style="1"/>
    <col min="7428" max="7428" width="9.42578125" style="1" customWidth="1"/>
    <col min="7429" max="7429" width="1.140625" style="1" customWidth="1"/>
    <col min="7430" max="7430" width="10.140625" style="1" customWidth="1"/>
    <col min="7431" max="7431" width="9.7109375" style="1" customWidth="1"/>
    <col min="7432" max="7680" width="11.42578125" style="1"/>
    <col min="7681" max="7681" width="9.140625" style="1" customWidth="1"/>
    <col min="7682" max="7682" width="39" style="1" customWidth="1"/>
    <col min="7683" max="7683" width="11.42578125" style="1"/>
    <col min="7684" max="7684" width="9.42578125" style="1" customWidth="1"/>
    <col min="7685" max="7685" width="1.140625" style="1" customWidth="1"/>
    <col min="7686" max="7686" width="10.140625" style="1" customWidth="1"/>
    <col min="7687" max="7687" width="9.7109375" style="1" customWidth="1"/>
    <col min="7688" max="7936" width="11.42578125" style="1"/>
    <col min="7937" max="7937" width="9.140625" style="1" customWidth="1"/>
    <col min="7938" max="7938" width="39" style="1" customWidth="1"/>
    <col min="7939" max="7939" width="11.42578125" style="1"/>
    <col min="7940" max="7940" width="9.42578125" style="1" customWidth="1"/>
    <col min="7941" max="7941" width="1.140625" style="1" customWidth="1"/>
    <col min="7942" max="7942" width="10.140625" style="1" customWidth="1"/>
    <col min="7943" max="7943" width="9.7109375" style="1" customWidth="1"/>
    <col min="7944" max="8192" width="11.42578125" style="1"/>
    <col min="8193" max="8193" width="9.140625" style="1" customWidth="1"/>
    <col min="8194" max="8194" width="39" style="1" customWidth="1"/>
    <col min="8195" max="8195" width="11.42578125" style="1"/>
    <col min="8196" max="8196" width="9.42578125" style="1" customWidth="1"/>
    <col min="8197" max="8197" width="1.140625" style="1" customWidth="1"/>
    <col min="8198" max="8198" width="10.140625" style="1" customWidth="1"/>
    <col min="8199" max="8199" width="9.7109375" style="1" customWidth="1"/>
    <col min="8200" max="8448" width="11.42578125" style="1"/>
    <col min="8449" max="8449" width="9.140625" style="1" customWidth="1"/>
    <col min="8450" max="8450" width="39" style="1" customWidth="1"/>
    <col min="8451" max="8451" width="11.42578125" style="1"/>
    <col min="8452" max="8452" width="9.42578125" style="1" customWidth="1"/>
    <col min="8453" max="8453" width="1.140625" style="1" customWidth="1"/>
    <col min="8454" max="8454" width="10.140625" style="1" customWidth="1"/>
    <col min="8455" max="8455" width="9.7109375" style="1" customWidth="1"/>
    <col min="8456" max="8704" width="11.42578125" style="1"/>
    <col min="8705" max="8705" width="9.140625" style="1" customWidth="1"/>
    <col min="8706" max="8706" width="39" style="1" customWidth="1"/>
    <col min="8707" max="8707" width="11.42578125" style="1"/>
    <col min="8708" max="8708" width="9.42578125" style="1" customWidth="1"/>
    <col min="8709" max="8709" width="1.140625" style="1" customWidth="1"/>
    <col min="8710" max="8710" width="10.140625" style="1" customWidth="1"/>
    <col min="8711" max="8711" width="9.7109375" style="1" customWidth="1"/>
    <col min="8712" max="8960" width="11.42578125" style="1"/>
    <col min="8961" max="8961" width="9.140625" style="1" customWidth="1"/>
    <col min="8962" max="8962" width="39" style="1" customWidth="1"/>
    <col min="8963" max="8963" width="11.42578125" style="1"/>
    <col min="8964" max="8964" width="9.42578125" style="1" customWidth="1"/>
    <col min="8965" max="8965" width="1.140625" style="1" customWidth="1"/>
    <col min="8966" max="8966" width="10.140625" style="1" customWidth="1"/>
    <col min="8967" max="8967" width="9.7109375" style="1" customWidth="1"/>
    <col min="8968" max="9216" width="11.42578125" style="1"/>
    <col min="9217" max="9217" width="9.140625" style="1" customWidth="1"/>
    <col min="9218" max="9218" width="39" style="1" customWidth="1"/>
    <col min="9219" max="9219" width="11.42578125" style="1"/>
    <col min="9220" max="9220" width="9.42578125" style="1" customWidth="1"/>
    <col min="9221" max="9221" width="1.140625" style="1" customWidth="1"/>
    <col min="9222" max="9222" width="10.140625" style="1" customWidth="1"/>
    <col min="9223" max="9223" width="9.7109375" style="1" customWidth="1"/>
    <col min="9224" max="9472" width="11.42578125" style="1"/>
    <col min="9473" max="9473" width="9.140625" style="1" customWidth="1"/>
    <col min="9474" max="9474" width="39" style="1" customWidth="1"/>
    <col min="9475" max="9475" width="11.42578125" style="1"/>
    <col min="9476" max="9476" width="9.42578125" style="1" customWidth="1"/>
    <col min="9477" max="9477" width="1.140625" style="1" customWidth="1"/>
    <col min="9478" max="9478" width="10.140625" style="1" customWidth="1"/>
    <col min="9479" max="9479" width="9.7109375" style="1" customWidth="1"/>
    <col min="9480" max="9728" width="11.42578125" style="1"/>
    <col min="9729" max="9729" width="9.140625" style="1" customWidth="1"/>
    <col min="9730" max="9730" width="39" style="1" customWidth="1"/>
    <col min="9731" max="9731" width="11.42578125" style="1"/>
    <col min="9732" max="9732" width="9.42578125" style="1" customWidth="1"/>
    <col min="9733" max="9733" width="1.140625" style="1" customWidth="1"/>
    <col min="9734" max="9734" width="10.140625" style="1" customWidth="1"/>
    <col min="9735" max="9735" width="9.7109375" style="1" customWidth="1"/>
    <col min="9736" max="9984" width="11.42578125" style="1"/>
    <col min="9985" max="9985" width="9.140625" style="1" customWidth="1"/>
    <col min="9986" max="9986" width="39" style="1" customWidth="1"/>
    <col min="9987" max="9987" width="11.42578125" style="1"/>
    <col min="9988" max="9988" width="9.42578125" style="1" customWidth="1"/>
    <col min="9989" max="9989" width="1.140625" style="1" customWidth="1"/>
    <col min="9990" max="9990" width="10.140625" style="1" customWidth="1"/>
    <col min="9991" max="9991" width="9.7109375" style="1" customWidth="1"/>
    <col min="9992" max="10240" width="11.42578125" style="1"/>
    <col min="10241" max="10241" width="9.140625" style="1" customWidth="1"/>
    <col min="10242" max="10242" width="39" style="1" customWidth="1"/>
    <col min="10243" max="10243" width="11.42578125" style="1"/>
    <col min="10244" max="10244" width="9.42578125" style="1" customWidth="1"/>
    <col min="10245" max="10245" width="1.140625" style="1" customWidth="1"/>
    <col min="10246" max="10246" width="10.140625" style="1" customWidth="1"/>
    <col min="10247" max="10247" width="9.7109375" style="1" customWidth="1"/>
    <col min="10248" max="10496" width="11.42578125" style="1"/>
    <col min="10497" max="10497" width="9.140625" style="1" customWidth="1"/>
    <col min="10498" max="10498" width="39" style="1" customWidth="1"/>
    <col min="10499" max="10499" width="11.42578125" style="1"/>
    <col min="10500" max="10500" width="9.42578125" style="1" customWidth="1"/>
    <col min="10501" max="10501" width="1.140625" style="1" customWidth="1"/>
    <col min="10502" max="10502" width="10.140625" style="1" customWidth="1"/>
    <col min="10503" max="10503" width="9.7109375" style="1" customWidth="1"/>
    <col min="10504" max="10752" width="11.42578125" style="1"/>
    <col min="10753" max="10753" width="9.140625" style="1" customWidth="1"/>
    <col min="10754" max="10754" width="39" style="1" customWidth="1"/>
    <col min="10755" max="10755" width="11.42578125" style="1"/>
    <col min="10756" max="10756" width="9.42578125" style="1" customWidth="1"/>
    <col min="10757" max="10757" width="1.140625" style="1" customWidth="1"/>
    <col min="10758" max="10758" width="10.140625" style="1" customWidth="1"/>
    <col min="10759" max="10759" width="9.7109375" style="1" customWidth="1"/>
    <col min="10760" max="11008" width="11.42578125" style="1"/>
    <col min="11009" max="11009" width="9.140625" style="1" customWidth="1"/>
    <col min="11010" max="11010" width="39" style="1" customWidth="1"/>
    <col min="11011" max="11011" width="11.42578125" style="1"/>
    <col min="11012" max="11012" width="9.42578125" style="1" customWidth="1"/>
    <col min="11013" max="11013" width="1.140625" style="1" customWidth="1"/>
    <col min="11014" max="11014" width="10.140625" style="1" customWidth="1"/>
    <col min="11015" max="11015" width="9.7109375" style="1" customWidth="1"/>
    <col min="11016" max="11264" width="11.42578125" style="1"/>
    <col min="11265" max="11265" width="9.140625" style="1" customWidth="1"/>
    <col min="11266" max="11266" width="39" style="1" customWidth="1"/>
    <col min="11267" max="11267" width="11.42578125" style="1"/>
    <col min="11268" max="11268" width="9.42578125" style="1" customWidth="1"/>
    <col min="11269" max="11269" width="1.140625" style="1" customWidth="1"/>
    <col min="11270" max="11270" width="10.140625" style="1" customWidth="1"/>
    <col min="11271" max="11271" width="9.7109375" style="1" customWidth="1"/>
    <col min="11272" max="11520" width="11.42578125" style="1"/>
    <col min="11521" max="11521" width="9.140625" style="1" customWidth="1"/>
    <col min="11522" max="11522" width="39" style="1" customWidth="1"/>
    <col min="11523" max="11523" width="11.42578125" style="1"/>
    <col min="11524" max="11524" width="9.42578125" style="1" customWidth="1"/>
    <col min="11525" max="11525" width="1.140625" style="1" customWidth="1"/>
    <col min="11526" max="11526" width="10.140625" style="1" customWidth="1"/>
    <col min="11527" max="11527" width="9.7109375" style="1" customWidth="1"/>
    <col min="11528" max="11776" width="11.42578125" style="1"/>
    <col min="11777" max="11777" width="9.140625" style="1" customWidth="1"/>
    <col min="11778" max="11778" width="39" style="1" customWidth="1"/>
    <col min="11779" max="11779" width="11.42578125" style="1"/>
    <col min="11780" max="11780" width="9.42578125" style="1" customWidth="1"/>
    <col min="11781" max="11781" width="1.140625" style="1" customWidth="1"/>
    <col min="11782" max="11782" width="10.140625" style="1" customWidth="1"/>
    <col min="11783" max="11783" width="9.7109375" style="1" customWidth="1"/>
    <col min="11784" max="12032" width="11.42578125" style="1"/>
    <col min="12033" max="12033" width="9.140625" style="1" customWidth="1"/>
    <col min="12034" max="12034" width="39" style="1" customWidth="1"/>
    <col min="12035" max="12035" width="11.42578125" style="1"/>
    <col min="12036" max="12036" width="9.42578125" style="1" customWidth="1"/>
    <col min="12037" max="12037" width="1.140625" style="1" customWidth="1"/>
    <col min="12038" max="12038" width="10.140625" style="1" customWidth="1"/>
    <col min="12039" max="12039" width="9.7109375" style="1" customWidth="1"/>
    <col min="12040" max="12288" width="11.42578125" style="1"/>
    <col min="12289" max="12289" width="9.140625" style="1" customWidth="1"/>
    <col min="12290" max="12290" width="39" style="1" customWidth="1"/>
    <col min="12291" max="12291" width="11.42578125" style="1"/>
    <col min="12292" max="12292" width="9.42578125" style="1" customWidth="1"/>
    <col min="12293" max="12293" width="1.140625" style="1" customWidth="1"/>
    <col min="12294" max="12294" width="10.140625" style="1" customWidth="1"/>
    <col min="12295" max="12295" width="9.7109375" style="1" customWidth="1"/>
    <col min="12296" max="12544" width="11.42578125" style="1"/>
    <col min="12545" max="12545" width="9.140625" style="1" customWidth="1"/>
    <col min="12546" max="12546" width="39" style="1" customWidth="1"/>
    <col min="12547" max="12547" width="11.42578125" style="1"/>
    <col min="12548" max="12548" width="9.42578125" style="1" customWidth="1"/>
    <col min="12549" max="12549" width="1.140625" style="1" customWidth="1"/>
    <col min="12550" max="12550" width="10.140625" style="1" customWidth="1"/>
    <col min="12551" max="12551" width="9.7109375" style="1" customWidth="1"/>
    <col min="12552" max="12800" width="11.42578125" style="1"/>
    <col min="12801" max="12801" width="9.140625" style="1" customWidth="1"/>
    <col min="12802" max="12802" width="39" style="1" customWidth="1"/>
    <col min="12803" max="12803" width="11.42578125" style="1"/>
    <col min="12804" max="12804" width="9.42578125" style="1" customWidth="1"/>
    <col min="12805" max="12805" width="1.140625" style="1" customWidth="1"/>
    <col min="12806" max="12806" width="10.140625" style="1" customWidth="1"/>
    <col min="12807" max="12807" width="9.7109375" style="1" customWidth="1"/>
    <col min="12808" max="13056" width="11.42578125" style="1"/>
    <col min="13057" max="13057" width="9.140625" style="1" customWidth="1"/>
    <col min="13058" max="13058" width="39" style="1" customWidth="1"/>
    <col min="13059" max="13059" width="11.42578125" style="1"/>
    <col min="13060" max="13060" width="9.42578125" style="1" customWidth="1"/>
    <col min="13061" max="13061" width="1.140625" style="1" customWidth="1"/>
    <col min="13062" max="13062" width="10.140625" style="1" customWidth="1"/>
    <col min="13063" max="13063" width="9.7109375" style="1" customWidth="1"/>
    <col min="13064" max="13312" width="11.42578125" style="1"/>
    <col min="13313" max="13313" width="9.140625" style="1" customWidth="1"/>
    <col min="13314" max="13314" width="39" style="1" customWidth="1"/>
    <col min="13315" max="13315" width="11.42578125" style="1"/>
    <col min="13316" max="13316" width="9.42578125" style="1" customWidth="1"/>
    <col min="13317" max="13317" width="1.140625" style="1" customWidth="1"/>
    <col min="13318" max="13318" width="10.140625" style="1" customWidth="1"/>
    <col min="13319" max="13319" width="9.7109375" style="1" customWidth="1"/>
    <col min="13320" max="13568" width="11.42578125" style="1"/>
    <col min="13569" max="13569" width="9.140625" style="1" customWidth="1"/>
    <col min="13570" max="13570" width="39" style="1" customWidth="1"/>
    <col min="13571" max="13571" width="11.42578125" style="1"/>
    <col min="13572" max="13572" width="9.42578125" style="1" customWidth="1"/>
    <col min="13573" max="13573" width="1.140625" style="1" customWidth="1"/>
    <col min="13574" max="13574" width="10.140625" style="1" customWidth="1"/>
    <col min="13575" max="13575" width="9.7109375" style="1" customWidth="1"/>
    <col min="13576" max="13824" width="11.42578125" style="1"/>
    <col min="13825" max="13825" width="9.140625" style="1" customWidth="1"/>
    <col min="13826" max="13826" width="39" style="1" customWidth="1"/>
    <col min="13827" max="13827" width="11.42578125" style="1"/>
    <col min="13828" max="13828" width="9.42578125" style="1" customWidth="1"/>
    <col min="13829" max="13829" width="1.140625" style="1" customWidth="1"/>
    <col min="13830" max="13830" width="10.140625" style="1" customWidth="1"/>
    <col min="13831" max="13831" width="9.7109375" style="1" customWidth="1"/>
    <col min="13832" max="14080" width="11.42578125" style="1"/>
    <col min="14081" max="14081" width="9.140625" style="1" customWidth="1"/>
    <col min="14082" max="14082" width="39" style="1" customWidth="1"/>
    <col min="14083" max="14083" width="11.42578125" style="1"/>
    <col min="14084" max="14084" width="9.42578125" style="1" customWidth="1"/>
    <col min="14085" max="14085" width="1.140625" style="1" customWidth="1"/>
    <col min="14086" max="14086" width="10.140625" style="1" customWidth="1"/>
    <col min="14087" max="14087" width="9.7109375" style="1" customWidth="1"/>
    <col min="14088" max="14336" width="11.42578125" style="1"/>
    <col min="14337" max="14337" width="9.140625" style="1" customWidth="1"/>
    <col min="14338" max="14338" width="39" style="1" customWidth="1"/>
    <col min="14339" max="14339" width="11.42578125" style="1"/>
    <col min="14340" max="14340" width="9.42578125" style="1" customWidth="1"/>
    <col min="14341" max="14341" width="1.140625" style="1" customWidth="1"/>
    <col min="14342" max="14342" width="10.140625" style="1" customWidth="1"/>
    <col min="14343" max="14343" width="9.7109375" style="1" customWidth="1"/>
    <col min="14344" max="14592" width="11.42578125" style="1"/>
    <col min="14593" max="14593" width="9.140625" style="1" customWidth="1"/>
    <col min="14594" max="14594" width="39" style="1" customWidth="1"/>
    <col min="14595" max="14595" width="11.42578125" style="1"/>
    <col min="14596" max="14596" width="9.42578125" style="1" customWidth="1"/>
    <col min="14597" max="14597" width="1.140625" style="1" customWidth="1"/>
    <col min="14598" max="14598" width="10.140625" style="1" customWidth="1"/>
    <col min="14599" max="14599" width="9.7109375" style="1" customWidth="1"/>
    <col min="14600" max="14848" width="11.42578125" style="1"/>
    <col min="14849" max="14849" width="9.140625" style="1" customWidth="1"/>
    <col min="14850" max="14850" width="39" style="1" customWidth="1"/>
    <col min="14851" max="14851" width="11.42578125" style="1"/>
    <col min="14852" max="14852" width="9.42578125" style="1" customWidth="1"/>
    <col min="14853" max="14853" width="1.140625" style="1" customWidth="1"/>
    <col min="14854" max="14854" width="10.140625" style="1" customWidth="1"/>
    <col min="14855" max="14855" width="9.7109375" style="1" customWidth="1"/>
    <col min="14856" max="15104" width="11.42578125" style="1"/>
    <col min="15105" max="15105" width="9.140625" style="1" customWidth="1"/>
    <col min="15106" max="15106" width="39" style="1" customWidth="1"/>
    <col min="15107" max="15107" width="11.42578125" style="1"/>
    <col min="15108" max="15108" width="9.42578125" style="1" customWidth="1"/>
    <col min="15109" max="15109" width="1.140625" style="1" customWidth="1"/>
    <col min="15110" max="15110" width="10.140625" style="1" customWidth="1"/>
    <col min="15111" max="15111" width="9.7109375" style="1" customWidth="1"/>
    <col min="15112" max="15360" width="11.42578125" style="1"/>
    <col min="15361" max="15361" width="9.140625" style="1" customWidth="1"/>
    <col min="15362" max="15362" width="39" style="1" customWidth="1"/>
    <col min="15363" max="15363" width="11.42578125" style="1"/>
    <col min="15364" max="15364" width="9.42578125" style="1" customWidth="1"/>
    <col min="15365" max="15365" width="1.140625" style="1" customWidth="1"/>
    <col min="15366" max="15366" width="10.140625" style="1" customWidth="1"/>
    <col min="15367" max="15367" width="9.7109375" style="1" customWidth="1"/>
    <col min="15368" max="15616" width="11.42578125" style="1"/>
    <col min="15617" max="15617" width="9.140625" style="1" customWidth="1"/>
    <col min="15618" max="15618" width="39" style="1" customWidth="1"/>
    <col min="15619" max="15619" width="11.42578125" style="1"/>
    <col min="15620" max="15620" width="9.42578125" style="1" customWidth="1"/>
    <col min="15621" max="15621" width="1.140625" style="1" customWidth="1"/>
    <col min="15622" max="15622" width="10.140625" style="1" customWidth="1"/>
    <col min="15623" max="15623" width="9.7109375" style="1" customWidth="1"/>
    <col min="15624" max="15872" width="11.42578125" style="1"/>
    <col min="15873" max="15873" width="9.140625" style="1" customWidth="1"/>
    <col min="15874" max="15874" width="39" style="1" customWidth="1"/>
    <col min="15875" max="15875" width="11.42578125" style="1"/>
    <col min="15876" max="15876" width="9.42578125" style="1" customWidth="1"/>
    <col min="15877" max="15877" width="1.140625" style="1" customWidth="1"/>
    <col min="15878" max="15878" width="10.140625" style="1" customWidth="1"/>
    <col min="15879" max="15879" width="9.7109375" style="1" customWidth="1"/>
    <col min="15880" max="16128" width="11.42578125" style="1"/>
    <col min="16129" max="16129" width="9.140625" style="1" customWidth="1"/>
    <col min="16130" max="16130" width="39" style="1" customWidth="1"/>
    <col min="16131" max="16131" width="11.42578125" style="1"/>
    <col min="16132" max="16132" width="9.42578125" style="1" customWidth="1"/>
    <col min="16133" max="16133" width="1.140625" style="1" customWidth="1"/>
    <col min="16134" max="16134" width="10.140625" style="1" customWidth="1"/>
    <col min="16135" max="16135" width="9.7109375" style="1" customWidth="1"/>
    <col min="16136" max="16384" width="11.42578125" style="1"/>
  </cols>
  <sheetData>
    <row r="1" spans="1:9" x14ac:dyDescent="0.25">
      <c r="A1" s="254" t="s">
        <v>0</v>
      </c>
      <c r="B1" s="254"/>
      <c r="C1" s="254"/>
      <c r="D1" s="254"/>
      <c r="E1" s="254"/>
      <c r="F1" s="254"/>
      <c r="G1" s="254"/>
    </row>
    <row r="2" spans="1:9" x14ac:dyDescent="0.25">
      <c r="A2" s="254" t="s">
        <v>1</v>
      </c>
      <c r="B2" s="254"/>
      <c r="C2" s="254"/>
      <c r="D2" s="254"/>
      <c r="E2" s="254"/>
      <c r="F2" s="254"/>
      <c r="G2" s="254"/>
    </row>
    <row r="3" spans="1:9" x14ac:dyDescent="0.25">
      <c r="A3" s="254" t="s">
        <v>1534</v>
      </c>
      <c r="B3" s="254"/>
      <c r="C3" s="254"/>
      <c r="D3" s="254"/>
      <c r="E3" s="254"/>
      <c r="F3" s="254"/>
      <c r="G3" s="254"/>
    </row>
    <row r="4" spans="1:9" x14ac:dyDescent="0.25">
      <c r="A4" s="131"/>
      <c r="B4" s="130"/>
      <c r="C4" s="131"/>
      <c r="D4" s="131"/>
      <c r="E4" s="131"/>
      <c r="F4" s="131"/>
      <c r="G4" s="131"/>
    </row>
    <row r="5" spans="1:9" ht="19.5" x14ac:dyDescent="0.25">
      <c r="A5" s="255" t="s">
        <v>1560</v>
      </c>
      <c r="B5" s="255"/>
      <c r="C5" s="255"/>
      <c r="D5" s="255"/>
      <c r="E5" s="255"/>
      <c r="F5" s="255"/>
      <c r="G5" s="255"/>
    </row>
    <row r="6" spans="1:9" ht="19.5" x14ac:dyDescent="0.25">
      <c r="A6" s="255">
        <v>2021</v>
      </c>
      <c r="B6" s="255"/>
      <c r="C6" s="255"/>
      <c r="D6" s="255"/>
      <c r="E6" s="255"/>
      <c r="F6" s="255"/>
      <c r="G6" s="255"/>
    </row>
    <row r="7" spans="1:9" x14ac:dyDescent="0.25">
      <c r="A7" s="130"/>
      <c r="B7" s="131"/>
      <c r="C7" s="131"/>
      <c r="D7" s="131"/>
      <c r="E7" s="131"/>
      <c r="F7" s="131"/>
      <c r="G7" s="131"/>
    </row>
    <row r="8" spans="1:9" x14ac:dyDescent="0.25">
      <c r="A8" s="259" t="s">
        <v>1561</v>
      </c>
      <c r="B8" s="256" t="s">
        <v>1562</v>
      </c>
      <c r="C8" s="256" t="s">
        <v>3</v>
      </c>
      <c r="D8" s="256"/>
      <c r="E8" s="132"/>
      <c r="F8" s="258" t="s">
        <v>4</v>
      </c>
      <c r="G8" s="258"/>
    </row>
    <row r="9" spans="1:9" x14ac:dyDescent="0.25">
      <c r="A9" s="260"/>
      <c r="B9" s="257"/>
      <c r="C9" s="112" t="s">
        <v>1816</v>
      </c>
      <c r="D9" s="112" t="s">
        <v>6</v>
      </c>
      <c r="E9" s="113"/>
      <c r="F9" s="133" t="s">
        <v>7</v>
      </c>
      <c r="G9" s="134" t="s">
        <v>8</v>
      </c>
    </row>
    <row r="10" spans="1:9" x14ac:dyDescent="0.25">
      <c r="A10" s="130"/>
      <c r="B10" s="135"/>
      <c r="C10" s="136"/>
      <c r="D10" s="136"/>
      <c r="E10" s="136"/>
      <c r="F10" s="135"/>
      <c r="G10" s="137"/>
    </row>
    <row r="11" spans="1:9" x14ac:dyDescent="0.25">
      <c r="A11" s="156" t="s">
        <v>1563</v>
      </c>
      <c r="B11" s="157" t="s">
        <v>1564</v>
      </c>
      <c r="C11" s="158" t="s">
        <v>1809</v>
      </c>
      <c r="D11" s="142">
        <v>0.76398022473544958</v>
      </c>
      <c r="E11" s="139"/>
      <c r="F11" s="159">
        <v>3.0286095000000002E-2</v>
      </c>
      <c r="G11" s="160">
        <v>2.3137977664459179E-2</v>
      </c>
      <c r="I11" s="161"/>
    </row>
    <row r="12" spans="1:9" ht="16.5" x14ac:dyDescent="0.25">
      <c r="A12" s="162"/>
      <c r="B12" s="157"/>
      <c r="C12" s="158"/>
      <c r="D12" s="142"/>
      <c r="E12" s="140"/>
      <c r="F12" s="159"/>
      <c r="G12" s="160"/>
      <c r="I12" s="161"/>
    </row>
    <row r="13" spans="1:9" x14ac:dyDescent="0.25">
      <c r="A13" s="156" t="s">
        <v>1565</v>
      </c>
      <c r="B13" s="157" t="s">
        <v>1566</v>
      </c>
      <c r="C13" s="158" t="s">
        <v>1809</v>
      </c>
      <c r="D13" s="142">
        <v>0.70051014218009489</v>
      </c>
      <c r="E13" s="142"/>
      <c r="F13" s="159">
        <v>8.8661914687499996E-3</v>
      </c>
      <c r="G13" s="160">
        <v>6.2108570463700061E-3</v>
      </c>
      <c r="I13" s="161"/>
    </row>
    <row r="14" spans="1:9" x14ac:dyDescent="0.25">
      <c r="A14" s="156" t="s">
        <v>1567</v>
      </c>
      <c r="B14" s="157" t="s">
        <v>1568</v>
      </c>
      <c r="C14" s="158" t="s">
        <v>1810</v>
      </c>
      <c r="D14" s="142">
        <v>1</v>
      </c>
      <c r="E14" s="142"/>
      <c r="F14" s="159">
        <v>6.9691210312500008E-3</v>
      </c>
      <c r="G14" s="160">
        <v>6.9691210312500008E-3</v>
      </c>
      <c r="I14" s="161"/>
    </row>
    <row r="15" spans="1:9" ht="16.5" x14ac:dyDescent="0.25">
      <c r="A15" s="162"/>
      <c r="C15" s="158"/>
      <c r="D15" s="142"/>
      <c r="E15" s="142"/>
      <c r="F15" s="159"/>
      <c r="G15" s="160"/>
      <c r="I15" s="161"/>
    </row>
    <row r="16" spans="1:9" x14ac:dyDescent="0.25">
      <c r="A16" s="156" t="s">
        <v>1569</v>
      </c>
      <c r="B16" s="163" t="s">
        <v>1570</v>
      </c>
      <c r="C16" s="158" t="s">
        <v>1810</v>
      </c>
      <c r="D16" s="142">
        <v>0.89820524350649356</v>
      </c>
      <c r="E16" s="139"/>
      <c r="F16" s="159">
        <v>1.9212847500000005E-2</v>
      </c>
      <c r="G16" s="160">
        <v>1.725708036719063E-2</v>
      </c>
      <c r="I16" s="161"/>
    </row>
    <row r="17" spans="1:9" ht="16.5" x14ac:dyDescent="0.25">
      <c r="A17" s="162"/>
      <c r="C17" s="158"/>
      <c r="D17" s="142"/>
      <c r="E17" s="139"/>
      <c r="F17" s="159"/>
      <c r="G17" s="160"/>
      <c r="I17" s="161"/>
    </row>
    <row r="18" spans="1:9" x14ac:dyDescent="0.25">
      <c r="A18" s="156" t="s">
        <v>1571</v>
      </c>
      <c r="B18" s="164" t="s">
        <v>1572</v>
      </c>
      <c r="C18" s="158" t="s">
        <v>1809</v>
      </c>
      <c r="D18" s="142">
        <v>0.70631281272776425</v>
      </c>
      <c r="E18" s="139"/>
      <c r="F18" s="159">
        <v>6.4734661241250008E-3</v>
      </c>
      <c r="G18" s="160">
        <v>4.572292066228628E-3</v>
      </c>
      <c r="I18" s="161"/>
    </row>
    <row r="19" spans="1:9" x14ac:dyDescent="0.25">
      <c r="A19" s="156" t="s">
        <v>1573</v>
      </c>
      <c r="B19" s="164" t="s">
        <v>1574</v>
      </c>
      <c r="C19" s="158" t="s">
        <v>1811</v>
      </c>
      <c r="D19" s="142">
        <v>0.63778371060171923</v>
      </c>
      <c r="E19" s="139"/>
      <c r="F19" s="159">
        <v>9.9304213758750013E-3</v>
      </c>
      <c r="G19" s="160">
        <v>6.3334609929441886E-3</v>
      </c>
      <c r="I19" s="161"/>
    </row>
    <row r="20" spans="1:9" ht="16.5" x14ac:dyDescent="0.25">
      <c r="A20" s="162"/>
      <c r="C20" s="145"/>
      <c r="D20" s="139"/>
      <c r="E20" s="139"/>
      <c r="F20" s="159"/>
      <c r="G20" s="165"/>
      <c r="I20" s="161"/>
    </row>
    <row r="21" spans="1:9" x14ac:dyDescent="0.25">
      <c r="A21" s="156" t="s">
        <v>1575</v>
      </c>
      <c r="B21" s="164" t="s">
        <v>1576</v>
      </c>
      <c r="C21" s="158" t="s">
        <v>1812</v>
      </c>
      <c r="D21" s="142">
        <v>0.45943354519774016</v>
      </c>
      <c r="E21" s="139"/>
      <c r="F21" s="159">
        <v>7.4298912187500009E-3</v>
      </c>
      <c r="G21" s="160">
        <v>3.413541263063871E-3</v>
      </c>
      <c r="I21" s="161"/>
    </row>
    <row r="22" spans="1:9" ht="25.5" x14ac:dyDescent="0.25">
      <c r="A22" s="156" t="s">
        <v>1577</v>
      </c>
      <c r="B22" s="166" t="s">
        <v>1578</v>
      </c>
      <c r="C22" s="158" t="s">
        <v>1813</v>
      </c>
      <c r="D22" s="142">
        <v>0.34327475000000007</v>
      </c>
      <c r="E22" s="142"/>
      <c r="F22" s="159">
        <v>6.6368291330250011E-3</v>
      </c>
      <c r="G22" s="160">
        <v>2.2782558614318745E-3</v>
      </c>
      <c r="I22" s="161"/>
    </row>
    <row r="23" spans="1:9" x14ac:dyDescent="0.25">
      <c r="A23" s="156" t="s">
        <v>1579</v>
      </c>
      <c r="B23" s="163" t="s">
        <v>1580</v>
      </c>
      <c r="C23" s="158" t="s">
        <v>1812</v>
      </c>
      <c r="D23" s="142">
        <v>0.55083063222060968</v>
      </c>
      <c r="E23" s="142"/>
      <c r="F23" s="159">
        <v>3.9451371482250005E-3</v>
      </c>
      <c r="G23" s="160">
        <v>2.1731023895537899E-3</v>
      </c>
      <c r="I23" s="161"/>
    </row>
    <row r="24" spans="1:9" ht="16.5" x14ac:dyDescent="0.25">
      <c r="A24" s="162"/>
      <c r="C24" s="158"/>
      <c r="D24" s="142"/>
      <c r="E24" s="142"/>
      <c r="F24" s="159"/>
      <c r="G24" s="160"/>
      <c r="I24" s="161"/>
    </row>
    <row r="25" spans="1:9" x14ac:dyDescent="0.25">
      <c r="A25" s="156" t="s">
        <v>1581</v>
      </c>
      <c r="B25" s="157" t="s">
        <v>1582</v>
      </c>
      <c r="C25" s="158" t="s">
        <v>1809</v>
      </c>
      <c r="D25" s="142">
        <v>0.78838700879765411</v>
      </c>
      <c r="E25" s="142"/>
      <c r="F25" s="159">
        <v>1.0914385339032001E-2</v>
      </c>
      <c r="G25" s="160">
        <v>8.6047596103044095E-3</v>
      </c>
    </row>
    <row r="26" spans="1:9" x14ac:dyDescent="0.25">
      <c r="A26" s="156" t="s">
        <v>1583</v>
      </c>
      <c r="B26" s="157" t="s">
        <v>1584</v>
      </c>
      <c r="C26" s="158" t="s">
        <v>1810</v>
      </c>
      <c r="D26" s="142">
        <v>0.91223984444444461</v>
      </c>
      <c r="E26" s="142"/>
      <c r="F26" s="159">
        <v>1.329439278468E-2</v>
      </c>
      <c r="G26" s="160">
        <v>1.212767480587983E-2</v>
      </c>
    </row>
    <row r="27" spans="1:9" x14ac:dyDescent="0.25">
      <c r="A27" s="156" t="s">
        <v>1585</v>
      </c>
      <c r="B27" s="164" t="s">
        <v>1586</v>
      </c>
      <c r="C27" s="158" t="s">
        <v>1810</v>
      </c>
      <c r="D27" s="142">
        <v>0.91381273530711449</v>
      </c>
      <c r="E27" s="142"/>
      <c r="F27" s="159">
        <v>2.5825155033216002E-2</v>
      </c>
      <c r="G27" s="160">
        <v>2.359935556063341E-2</v>
      </c>
    </row>
    <row r="28" spans="1:9" ht="25.5" x14ac:dyDescent="0.25">
      <c r="A28" s="156" t="s">
        <v>1587</v>
      </c>
      <c r="B28" s="157" t="s">
        <v>1588</v>
      </c>
      <c r="C28" s="158" t="s">
        <v>1810</v>
      </c>
      <c r="D28" s="142">
        <v>0.91644499999999995</v>
      </c>
      <c r="E28" s="139"/>
      <c r="F28" s="159">
        <v>8.9668969998719997E-3</v>
      </c>
      <c r="G28" s="160">
        <v>8.2176679210476944E-3</v>
      </c>
    </row>
    <row r="29" spans="1:9" x14ac:dyDescent="0.25">
      <c r="A29" s="156" t="s">
        <v>1589</v>
      </c>
      <c r="B29" s="157" t="s">
        <v>1590</v>
      </c>
      <c r="C29" s="158" t="s">
        <v>1809</v>
      </c>
      <c r="D29" s="142">
        <v>0.75043815049335216</v>
      </c>
      <c r="E29" s="139"/>
      <c r="F29" s="159">
        <v>1.7823167443200005E-2</v>
      </c>
      <c r="G29" s="160">
        <v>1.3375184812008341E-2</v>
      </c>
    </row>
    <row r="30" spans="1:9" ht="16.5" x14ac:dyDescent="0.25">
      <c r="A30" s="162"/>
      <c r="C30" s="158"/>
      <c r="D30" s="142"/>
      <c r="E30" s="139"/>
      <c r="F30" s="159"/>
      <c r="G30" s="160"/>
    </row>
    <row r="31" spans="1:9" x14ac:dyDescent="0.25">
      <c r="A31" s="156" t="s">
        <v>1591</v>
      </c>
      <c r="B31" s="157" t="s">
        <v>1592</v>
      </c>
      <c r="C31" s="158" t="s">
        <v>1809</v>
      </c>
      <c r="D31" s="142">
        <v>0.78728555555555568</v>
      </c>
      <c r="E31" s="139"/>
      <c r="F31" s="159">
        <v>2.11317288021E-2</v>
      </c>
      <c r="G31" s="160">
        <v>1.6636704849810637E-2</v>
      </c>
      <c r="I31" s="161"/>
    </row>
    <row r="32" spans="1:9" ht="25.5" x14ac:dyDescent="0.25">
      <c r="A32" s="156" t="s">
        <v>1593</v>
      </c>
      <c r="B32" s="157" t="s">
        <v>1594</v>
      </c>
      <c r="C32" s="158" t="s">
        <v>1810</v>
      </c>
      <c r="D32" s="142">
        <v>0.9844383333333333</v>
      </c>
      <c r="E32" s="142"/>
      <c r="F32" s="159">
        <v>1.0654704961991999E-2</v>
      </c>
      <c r="G32" s="160">
        <v>1.04888999949418E-2</v>
      </c>
      <c r="I32" s="161"/>
    </row>
    <row r="33" spans="1:9" x14ac:dyDescent="0.25">
      <c r="A33" s="156" t="s">
        <v>1595</v>
      </c>
      <c r="B33" s="164" t="s">
        <v>1596</v>
      </c>
      <c r="C33" s="158" t="s">
        <v>1809</v>
      </c>
      <c r="D33" s="142">
        <v>0.72322209558823536</v>
      </c>
      <c r="E33" s="142"/>
      <c r="F33" s="159">
        <v>7.2623307100679983E-3</v>
      </c>
      <c r="G33" s="160">
        <v>5.2522780349901748E-3</v>
      </c>
      <c r="I33" s="161"/>
    </row>
    <row r="34" spans="1:9" x14ac:dyDescent="0.25">
      <c r="A34" s="156" t="s">
        <v>1597</v>
      </c>
      <c r="B34" s="157" t="s">
        <v>1598</v>
      </c>
      <c r="C34" s="158" t="s">
        <v>1809</v>
      </c>
      <c r="D34" s="142">
        <v>0.7113481260096931</v>
      </c>
      <c r="E34" s="142"/>
      <c r="F34" s="159">
        <v>1.1565705858587998E-2</v>
      </c>
      <c r="G34" s="160">
        <v>8.2272431884859009E-3</v>
      </c>
      <c r="I34" s="161"/>
    </row>
    <row r="35" spans="1:9" ht="38.25" x14ac:dyDescent="0.25">
      <c r="A35" s="156" t="s">
        <v>1599</v>
      </c>
      <c r="B35" s="157" t="s">
        <v>1600</v>
      </c>
      <c r="C35" s="158" t="s">
        <v>1810</v>
      </c>
      <c r="D35" s="142">
        <v>0.95804123648940753</v>
      </c>
      <c r="E35" s="139"/>
      <c r="F35" s="159">
        <v>8.8974078548039997E-3</v>
      </c>
      <c r="G35" s="160">
        <v>8.5240836227669908E-3</v>
      </c>
      <c r="I35" s="161"/>
    </row>
    <row r="36" spans="1:9" x14ac:dyDescent="0.25">
      <c r="A36" s="156" t="s">
        <v>1601</v>
      </c>
      <c r="B36" s="164" t="s">
        <v>1602</v>
      </c>
      <c r="C36" s="158" t="s">
        <v>1813</v>
      </c>
      <c r="D36" s="142">
        <v>0.36416548531607768</v>
      </c>
      <c r="E36" s="139"/>
      <c r="F36" s="159">
        <v>5.9507769953519984E-3</v>
      </c>
      <c r="G36" s="160">
        <v>2.1670675925201111E-3</v>
      </c>
      <c r="I36" s="161"/>
    </row>
    <row r="37" spans="1:9" ht="25.5" x14ac:dyDescent="0.25">
      <c r="A37" s="156" t="s">
        <v>1603</v>
      </c>
      <c r="B37" s="157" t="s">
        <v>1604</v>
      </c>
      <c r="C37" s="158" t="s">
        <v>1810</v>
      </c>
      <c r="D37" s="142">
        <v>1</v>
      </c>
      <c r="E37" s="139"/>
      <c r="F37" s="159">
        <v>5.9826158090999998E-3</v>
      </c>
      <c r="G37" s="160">
        <v>5.9826158090999998E-3</v>
      </c>
      <c r="I37" s="161"/>
    </row>
    <row r="38" spans="1:9" x14ac:dyDescent="0.25">
      <c r="A38" s="156" t="s">
        <v>1605</v>
      </c>
      <c r="B38" s="157" t="s">
        <v>1606</v>
      </c>
      <c r="C38" s="158" t="s">
        <v>1810</v>
      </c>
      <c r="D38" s="142">
        <v>0.93308000000000002</v>
      </c>
      <c r="E38" s="142"/>
      <c r="F38" s="159">
        <v>5.5738465229159991E-3</v>
      </c>
      <c r="G38" s="160">
        <v>5.2008447136024606E-3</v>
      </c>
      <c r="I38" s="161"/>
    </row>
    <row r="39" spans="1:9" x14ac:dyDescent="0.25">
      <c r="A39" s="156" t="s">
        <v>1607</v>
      </c>
      <c r="B39" s="163" t="s">
        <v>1608</v>
      </c>
      <c r="C39" s="158" t="s">
        <v>1810</v>
      </c>
      <c r="D39" s="142">
        <v>0.87663664000000019</v>
      </c>
      <c r="E39" s="142"/>
      <c r="F39" s="159">
        <v>6.5762556267239996E-3</v>
      </c>
      <c r="G39" s="160">
        <v>5.764986636392422E-3</v>
      </c>
      <c r="I39" s="161"/>
    </row>
    <row r="40" spans="1:9" ht="25.5" x14ac:dyDescent="0.25">
      <c r="A40" s="156" t="s">
        <v>1609</v>
      </c>
      <c r="B40" s="157" t="s">
        <v>1610</v>
      </c>
      <c r="C40" s="158" t="s">
        <v>1810</v>
      </c>
      <c r="D40" s="142">
        <v>1</v>
      </c>
      <c r="E40" s="142"/>
      <c r="F40" s="159">
        <v>9.0073031151599991E-3</v>
      </c>
      <c r="G40" s="160">
        <v>9.0073031151599991E-3</v>
      </c>
      <c r="I40" s="161"/>
    </row>
    <row r="41" spans="1:9" x14ac:dyDescent="0.25">
      <c r="A41" s="156" t="s">
        <v>1611</v>
      </c>
      <c r="B41" s="157" t="s">
        <v>1612</v>
      </c>
      <c r="C41" s="158" t="s">
        <v>1811</v>
      </c>
      <c r="D41" s="142">
        <v>0.60317333333333345</v>
      </c>
      <c r="E41" s="142"/>
      <c r="F41" s="159">
        <v>1.0103174543195998E-2</v>
      </c>
      <c r="G41" s="160">
        <v>6.093965466468009E-3</v>
      </c>
      <c r="I41" s="161"/>
    </row>
    <row r="42" spans="1:9" ht="16.5" x14ac:dyDescent="0.25">
      <c r="A42" s="162"/>
      <c r="C42" s="158"/>
      <c r="D42" s="142"/>
      <c r="E42" s="142"/>
      <c r="F42" s="159"/>
      <c r="G42" s="160"/>
      <c r="I42" s="161"/>
    </row>
    <row r="43" spans="1:9" ht="25.5" x14ac:dyDescent="0.25">
      <c r="A43" s="156" t="s">
        <v>1613</v>
      </c>
      <c r="B43" s="157" t="s">
        <v>1614</v>
      </c>
      <c r="C43" s="158" t="s">
        <v>1810</v>
      </c>
      <c r="D43" s="142">
        <v>0.98311524348785873</v>
      </c>
      <c r="E43" s="142"/>
      <c r="F43" s="159">
        <v>1.2609592023504E-2</v>
      </c>
      <c r="G43" s="160">
        <v>1.2396682132469696E-2</v>
      </c>
      <c r="I43" s="161"/>
    </row>
    <row r="44" spans="1:9" ht="25.5" x14ac:dyDescent="0.25">
      <c r="A44" s="156" t="s">
        <v>1615</v>
      </c>
      <c r="B44" s="157" t="s">
        <v>1616</v>
      </c>
      <c r="C44" s="158" t="s">
        <v>1810</v>
      </c>
      <c r="D44" s="142">
        <v>1</v>
      </c>
      <c r="E44" s="142"/>
      <c r="F44" s="159">
        <v>3.6839274500783996E-2</v>
      </c>
      <c r="G44" s="160">
        <v>3.6839274500783996E-2</v>
      </c>
      <c r="I44" s="161"/>
    </row>
    <row r="45" spans="1:9" x14ac:dyDescent="0.25">
      <c r="A45" s="156" t="s">
        <v>1617</v>
      </c>
      <c r="B45" s="157" t="s">
        <v>1618</v>
      </c>
      <c r="C45" s="158" t="s">
        <v>1810</v>
      </c>
      <c r="D45" s="142">
        <v>0.95629795296047826</v>
      </c>
      <c r="E45" s="139"/>
      <c r="F45" s="159">
        <v>1.1723300054592E-2</v>
      </c>
      <c r="G45" s="160">
        <v>1.1210967844147792E-2</v>
      </c>
      <c r="I45" s="161"/>
    </row>
    <row r="46" spans="1:9" x14ac:dyDescent="0.25">
      <c r="A46" s="156" t="s">
        <v>1619</v>
      </c>
      <c r="B46" s="164" t="s">
        <v>1620</v>
      </c>
      <c r="C46" s="158" t="s">
        <v>1810</v>
      </c>
      <c r="D46" s="142">
        <v>0.87825004149377595</v>
      </c>
      <c r="E46" s="139"/>
      <c r="F46" s="159">
        <v>1.6054826793599999E-2</v>
      </c>
      <c r="G46" s="160">
        <v>1.4100152297654584E-2</v>
      </c>
      <c r="I46" s="161"/>
    </row>
    <row r="47" spans="1:9" x14ac:dyDescent="0.25">
      <c r="A47" s="156" t="s">
        <v>1621</v>
      </c>
      <c r="B47" s="157" t="s">
        <v>1622</v>
      </c>
      <c r="C47" s="158" t="s">
        <v>1812</v>
      </c>
      <c r="D47" s="142">
        <v>0.53634065103548267</v>
      </c>
      <c r="E47" s="139"/>
      <c r="F47" s="159">
        <v>1.2229518572879999E-2</v>
      </c>
      <c r="G47" s="160">
        <v>6.5591879532289855E-3</v>
      </c>
      <c r="I47" s="161"/>
    </row>
    <row r="48" spans="1:9" x14ac:dyDescent="0.25">
      <c r="A48" s="156" t="s">
        <v>1623</v>
      </c>
      <c r="B48" s="157" t="s">
        <v>1624</v>
      </c>
      <c r="C48" s="158" t="s">
        <v>1810</v>
      </c>
      <c r="D48" s="142">
        <v>0.82540210702341121</v>
      </c>
      <c r="E48" s="139"/>
      <c r="F48" s="159">
        <v>1.1715108816432E-2</v>
      </c>
      <c r="G48" s="160">
        <v>9.6696755010915146E-3</v>
      </c>
      <c r="I48" s="161"/>
    </row>
    <row r="49" spans="1:9" x14ac:dyDescent="0.25">
      <c r="A49" s="156" t="s">
        <v>1625</v>
      </c>
      <c r="B49" s="163" t="s">
        <v>1626</v>
      </c>
      <c r="C49" s="158" t="s">
        <v>1811</v>
      </c>
      <c r="D49" s="142">
        <v>0.62275791546605352</v>
      </c>
      <c r="E49" s="142"/>
      <c r="F49" s="159">
        <v>1.4000464263071997E-2</v>
      </c>
      <c r="G49" s="160">
        <v>8.7188999400276933E-3</v>
      </c>
      <c r="I49" s="161"/>
    </row>
    <row r="50" spans="1:9" x14ac:dyDescent="0.25">
      <c r="A50" s="156" t="s">
        <v>1627</v>
      </c>
      <c r="B50" s="157" t="s">
        <v>1628</v>
      </c>
      <c r="C50" s="158" t="s">
        <v>1812</v>
      </c>
      <c r="D50" s="142">
        <v>0.59665961179361182</v>
      </c>
      <c r="E50" s="142"/>
      <c r="F50" s="159">
        <v>1.7983044256463999E-2</v>
      </c>
      <c r="G50" s="160">
        <v>1.072975620492915E-2</v>
      </c>
      <c r="I50" s="161"/>
    </row>
    <row r="51" spans="1:9" x14ac:dyDescent="0.25">
      <c r="A51" s="156" t="s">
        <v>1629</v>
      </c>
      <c r="B51" s="157" t="s">
        <v>1630</v>
      </c>
      <c r="C51" s="158" t="s">
        <v>1810</v>
      </c>
      <c r="D51" s="142">
        <v>0.85057347796249705</v>
      </c>
      <c r="E51" s="142"/>
      <c r="F51" s="159">
        <v>1.8728446929023999E-2</v>
      </c>
      <c r="G51" s="160">
        <v>1.5929920241255991E-2</v>
      </c>
      <c r="I51" s="161"/>
    </row>
    <row r="52" spans="1:9" x14ac:dyDescent="0.25">
      <c r="A52" s="156" t="s">
        <v>1631</v>
      </c>
      <c r="B52" s="157" t="s">
        <v>1632</v>
      </c>
      <c r="C52" s="158" t="s">
        <v>1810</v>
      </c>
      <c r="D52" s="142">
        <v>0.93564000000000003</v>
      </c>
      <c r="E52" s="142"/>
      <c r="F52" s="159">
        <v>1.1941186989648E-2</v>
      </c>
      <c r="G52" s="160">
        <v>1.1172652194994255E-2</v>
      </c>
      <c r="I52" s="161"/>
    </row>
    <row r="53" spans="1:9" ht="16.5" x14ac:dyDescent="0.25">
      <c r="A53" s="162"/>
      <c r="C53" s="145"/>
      <c r="D53" s="139"/>
      <c r="E53" s="139"/>
      <c r="F53" s="159"/>
      <c r="G53" s="165"/>
      <c r="I53" s="161"/>
    </row>
    <row r="54" spans="1:9" x14ac:dyDescent="0.25">
      <c r="A54" s="156" t="s">
        <v>1633</v>
      </c>
      <c r="B54" s="157" t="s">
        <v>1634</v>
      </c>
      <c r="C54" s="158" t="s">
        <v>1810</v>
      </c>
      <c r="D54" s="142">
        <v>0.89922543372093022</v>
      </c>
      <c r="E54" s="139"/>
      <c r="F54" s="159">
        <v>4.799340700257599E-2</v>
      </c>
      <c r="G54" s="160">
        <v>4.3156892227636523E-2</v>
      </c>
      <c r="I54" s="161"/>
    </row>
    <row r="55" spans="1:9" x14ac:dyDescent="0.25">
      <c r="A55" s="156" t="s">
        <v>1635</v>
      </c>
      <c r="B55" s="164" t="s">
        <v>1636</v>
      </c>
      <c r="C55" s="158" t="s">
        <v>1811</v>
      </c>
      <c r="D55" s="142">
        <v>0.65</v>
      </c>
      <c r="E55" s="142"/>
      <c r="F55" s="159">
        <v>1.8678908648567995E-2</v>
      </c>
      <c r="G55" s="160">
        <v>1.2141290621569198E-2</v>
      </c>
      <c r="I55" s="161"/>
    </row>
    <row r="56" spans="1:9" x14ac:dyDescent="0.25">
      <c r="A56" s="156" t="s">
        <v>1637</v>
      </c>
      <c r="B56" s="157" t="s">
        <v>1638</v>
      </c>
      <c r="C56" s="158" t="s">
        <v>1811</v>
      </c>
      <c r="D56" s="142">
        <v>0.69528982608695655</v>
      </c>
      <c r="E56" s="142"/>
      <c r="F56" s="159">
        <v>1.8712221980591994E-2</v>
      </c>
      <c r="G56" s="160">
        <v>1.3010417566586333E-2</v>
      </c>
      <c r="I56" s="161"/>
    </row>
    <row r="57" spans="1:9" x14ac:dyDescent="0.25">
      <c r="A57" s="156" t="s">
        <v>1639</v>
      </c>
      <c r="B57" s="157" t="s">
        <v>1640</v>
      </c>
      <c r="C57" s="158" t="s">
        <v>1811</v>
      </c>
      <c r="D57" s="142">
        <v>0.66074950484154937</v>
      </c>
      <c r="E57" s="142"/>
      <c r="F57" s="159">
        <v>1.9329135536591997E-2</v>
      </c>
      <c r="G57" s="160">
        <v>1.2771716734818358E-2</v>
      </c>
    </row>
    <row r="58" spans="1:9" x14ac:dyDescent="0.25">
      <c r="A58" s="156" t="s">
        <v>1641</v>
      </c>
      <c r="B58" s="157" t="s">
        <v>1642</v>
      </c>
      <c r="C58" s="158" t="s">
        <v>1812</v>
      </c>
      <c r="D58" s="142">
        <v>0.54089466449842827</v>
      </c>
      <c r="E58" s="142"/>
      <c r="F58" s="159">
        <v>1.8669038031671997E-2</v>
      </c>
      <c r="G58" s="160">
        <v>1.0097983062649623E-2</v>
      </c>
    </row>
    <row r="59" spans="1:9" ht="16.5" x14ac:dyDescent="0.25">
      <c r="A59" s="162"/>
      <c r="C59" s="158"/>
      <c r="D59" s="142"/>
      <c r="E59" s="142"/>
      <c r="F59" s="159"/>
      <c r="G59" s="160"/>
    </row>
    <row r="60" spans="1:9" x14ac:dyDescent="0.25">
      <c r="A60" s="156" t="s">
        <v>1643</v>
      </c>
      <c r="B60" s="157" t="s">
        <v>1644</v>
      </c>
      <c r="C60" s="158" t="s">
        <v>1810</v>
      </c>
      <c r="D60" s="142">
        <v>0.92916833333333337</v>
      </c>
      <c r="E60" s="142"/>
      <c r="F60" s="159">
        <v>3.2642658524951997E-2</v>
      </c>
      <c r="G60" s="160">
        <v>3.0330524617198772E-2</v>
      </c>
      <c r="I60" s="161"/>
    </row>
    <row r="61" spans="1:9" x14ac:dyDescent="0.25">
      <c r="A61" s="156" t="s">
        <v>1645</v>
      </c>
      <c r="B61" s="163" t="s">
        <v>1646</v>
      </c>
      <c r="C61" s="158" t="s">
        <v>1810</v>
      </c>
      <c r="D61" s="142">
        <v>0.90293201757889952</v>
      </c>
      <c r="E61" s="142"/>
      <c r="F61" s="159">
        <v>3.066001867504799E-2</v>
      </c>
      <c r="G61" s="160">
        <v>2.7683912521267819E-2</v>
      </c>
      <c r="I61" s="161"/>
    </row>
    <row r="62" spans="1:9" ht="16.5" x14ac:dyDescent="0.25">
      <c r="A62" s="162"/>
      <c r="C62" s="158"/>
      <c r="D62" s="142"/>
      <c r="E62" s="142"/>
      <c r="F62" s="159"/>
      <c r="G62" s="160"/>
      <c r="I62" s="161"/>
    </row>
    <row r="63" spans="1:9" x14ac:dyDescent="0.25">
      <c r="A63" s="156" t="s">
        <v>1647</v>
      </c>
      <c r="B63" s="157" t="s">
        <v>1648</v>
      </c>
      <c r="C63" s="158" t="s">
        <v>1812</v>
      </c>
      <c r="D63" s="142">
        <v>0.44611508949798601</v>
      </c>
      <c r="E63" s="142"/>
      <c r="F63" s="159">
        <v>1.4275834417988E-2</v>
      </c>
      <c r="G63" s="160">
        <v>6.3686651490391455E-3</v>
      </c>
      <c r="I63" s="161"/>
    </row>
    <row r="64" spans="1:9" ht="25.5" x14ac:dyDescent="0.25">
      <c r="A64" s="156" t="s">
        <v>1649</v>
      </c>
      <c r="B64" s="157" t="s">
        <v>1650</v>
      </c>
      <c r="C64" s="158" t="s">
        <v>1813</v>
      </c>
      <c r="D64" s="142">
        <v>0.26393135567880394</v>
      </c>
      <c r="E64" s="142"/>
      <c r="F64" s="159">
        <v>1.2029833989364001E-2</v>
      </c>
      <c r="G64" s="160">
        <v>3.1750503934037948E-3</v>
      </c>
      <c r="I64" s="161"/>
    </row>
    <row r="65" spans="1:9" x14ac:dyDescent="0.25">
      <c r="A65" s="156" t="s">
        <v>1651</v>
      </c>
      <c r="B65" s="157" t="s">
        <v>1652</v>
      </c>
      <c r="C65" s="158" t="s">
        <v>1812</v>
      </c>
      <c r="D65" s="142">
        <v>0.59448606851882024</v>
      </c>
      <c r="E65" s="142"/>
      <c r="F65" s="159">
        <v>8.0736849560920018E-3</v>
      </c>
      <c r="G65" s="160">
        <v>4.7996932280066776E-3</v>
      </c>
      <c r="I65" s="161"/>
    </row>
    <row r="66" spans="1:9" x14ac:dyDescent="0.25">
      <c r="A66" s="156" t="s">
        <v>1653</v>
      </c>
      <c r="B66" s="157" t="s">
        <v>1654</v>
      </c>
      <c r="C66" s="158" t="s">
        <v>1812</v>
      </c>
      <c r="D66" s="142">
        <v>0.44248793073999992</v>
      </c>
      <c r="E66" s="142"/>
      <c r="F66" s="159">
        <v>5.0795438365560004E-3</v>
      </c>
      <c r="G66" s="160">
        <v>2.2476368413407851E-3</v>
      </c>
      <c r="I66" s="161"/>
    </row>
    <row r="67" spans="1:9" ht="16.5" x14ac:dyDescent="0.25">
      <c r="A67" s="162"/>
      <c r="C67" s="158"/>
      <c r="D67" s="142"/>
      <c r="E67" s="142"/>
      <c r="F67" s="159"/>
      <c r="G67" s="160"/>
      <c r="I67" s="161"/>
    </row>
    <row r="68" spans="1:9" x14ac:dyDescent="0.25">
      <c r="A68" s="156" t="s">
        <v>1655</v>
      </c>
      <c r="B68" s="164" t="s">
        <v>1656</v>
      </c>
      <c r="C68" s="158" t="s">
        <v>1810</v>
      </c>
      <c r="D68" s="142">
        <v>0.86115905379842839</v>
      </c>
      <c r="E68" s="142"/>
      <c r="F68" s="159">
        <v>1.1694898613189997E-2</v>
      </c>
      <c r="G68" s="160">
        <v>1.007116782400325E-2</v>
      </c>
      <c r="I68" s="161"/>
    </row>
    <row r="69" spans="1:9" x14ac:dyDescent="0.25">
      <c r="A69" s="156" t="s">
        <v>1657</v>
      </c>
      <c r="B69" s="157" t="s">
        <v>1658</v>
      </c>
      <c r="C69" s="158" t="s">
        <v>1809</v>
      </c>
      <c r="D69" s="142">
        <v>0.75417506493506503</v>
      </c>
      <c r="E69" s="142"/>
      <c r="F69" s="159">
        <v>5.8761044444700008E-3</v>
      </c>
      <c r="G69" s="160">
        <v>4.4316114509733873E-3</v>
      </c>
      <c r="I69" s="161"/>
    </row>
    <row r="70" spans="1:9" x14ac:dyDescent="0.25">
      <c r="A70" s="156" t="s">
        <v>1659</v>
      </c>
      <c r="B70" s="157" t="s">
        <v>1660</v>
      </c>
      <c r="C70" s="158" t="s">
        <v>1810</v>
      </c>
      <c r="D70" s="142">
        <v>1</v>
      </c>
      <c r="E70" s="142"/>
      <c r="F70" s="159">
        <v>5.4945817516199999E-3</v>
      </c>
      <c r="G70" s="160">
        <v>5.4945817516199999E-3</v>
      </c>
      <c r="I70" s="161"/>
    </row>
    <row r="71" spans="1:9" x14ac:dyDescent="0.25">
      <c r="A71" s="156" t="s">
        <v>1661</v>
      </c>
      <c r="B71" s="164" t="s">
        <v>1662</v>
      </c>
      <c r="C71" s="158" t="s">
        <v>1813</v>
      </c>
      <c r="D71" s="142">
        <v>0.39606847826086949</v>
      </c>
      <c r="E71" s="142"/>
      <c r="F71" s="159">
        <v>9.68314419072E-3</v>
      </c>
      <c r="G71" s="160">
        <v>3.8351881843990492E-3</v>
      </c>
      <c r="I71" s="161"/>
    </row>
    <row r="72" spans="1:9" ht="16.5" x14ac:dyDescent="0.25">
      <c r="A72" s="162"/>
      <c r="C72" s="158"/>
      <c r="D72" s="142"/>
      <c r="E72" s="142"/>
      <c r="F72" s="159"/>
      <c r="G72" s="160"/>
      <c r="I72" s="161"/>
    </row>
    <row r="73" spans="1:9" x14ac:dyDescent="0.25">
      <c r="A73" s="156" t="s">
        <v>1663</v>
      </c>
      <c r="B73" s="157" t="s">
        <v>1664</v>
      </c>
      <c r="C73" s="158" t="s">
        <v>1810</v>
      </c>
      <c r="D73" s="142">
        <v>0.80258400000000019</v>
      </c>
      <c r="E73" s="142"/>
      <c r="F73" s="159">
        <v>6.0358194568839998E-3</v>
      </c>
      <c r="G73" s="160">
        <v>4.8442521229837892E-3</v>
      </c>
      <c r="I73" s="161"/>
    </row>
    <row r="74" spans="1:9" x14ac:dyDescent="0.25">
      <c r="A74" s="156" t="s">
        <v>1665</v>
      </c>
      <c r="B74" s="157" t="s">
        <v>1666</v>
      </c>
      <c r="C74" s="158" t="s">
        <v>1810</v>
      </c>
      <c r="D74" s="142">
        <v>0.95914698022403888</v>
      </c>
      <c r="E74" s="142"/>
      <c r="F74" s="159">
        <v>1.4259194729877998E-2</v>
      </c>
      <c r="G74" s="160">
        <v>1.3676663565589012E-2</v>
      </c>
      <c r="I74" s="161"/>
    </row>
    <row r="75" spans="1:9" ht="25.5" x14ac:dyDescent="0.25">
      <c r="A75" s="156" t="s">
        <v>1667</v>
      </c>
      <c r="B75" s="157" t="s">
        <v>1668</v>
      </c>
      <c r="C75" s="158" t="s">
        <v>1813</v>
      </c>
      <c r="D75" s="142">
        <v>0.12543725</v>
      </c>
      <c r="E75" s="142"/>
      <c r="F75" s="159">
        <v>1.1271994536137999E-2</v>
      </c>
      <c r="G75" s="160">
        <v>1.4139279966281762E-3</v>
      </c>
      <c r="I75" s="161"/>
    </row>
    <row r="76" spans="1:9" x14ac:dyDescent="0.25">
      <c r="A76" s="156" t="s">
        <v>1669</v>
      </c>
      <c r="B76" s="164" t="s">
        <v>1670</v>
      </c>
      <c r="C76" s="158" t="s">
        <v>1810</v>
      </c>
      <c r="D76" s="142">
        <v>1</v>
      </c>
      <c r="E76" s="142"/>
      <c r="F76" s="159">
        <v>8.3155038770999987E-3</v>
      </c>
      <c r="G76" s="160">
        <v>8.3155038770999987E-3</v>
      </c>
      <c r="I76" s="161"/>
    </row>
    <row r="77" spans="1:9" ht="16.5" x14ac:dyDescent="0.25">
      <c r="A77" s="162"/>
      <c r="C77" s="158"/>
      <c r="D77" s="142"/>
      <c r="E77" s="142"/>
      <c r="F77" s="159"/>
      <c r="G77" s="160"/>
      <c r="I77" s="161"/>
    </row>
    <row r="78" spans="1:9" x14ac:dyDescent="0.25">
      <c r="A78" s="156" t="s">
        <v>1671</v>
      </c>
      <c r="B78" s="157" t="s">
        <v>1672</v>
      </c>
      <c r="C78" s="158" t="s">
        <v>1810</v>
      </c>
      <c r="D78" s="142">
        <v>0.98810525847688435</v>
      </c>
      <c r="E78" s="142"/>
      <c r="F78" s="159">
        <v>1.2450290120856002E-2</v>
      </c>
      <c r="G78" s="160">
        <v>1.2302197137980619E-2</v>
      </c>
      <c r="I78" s="161"/>
    </row>
    <row r="79" spans="1:9" x14ac:dyDescent="0.25">
      <c r="A79" s="156" t="s">
        <v>1673</v>
      </c>
      <c r="B79" s="157" t="s">
        <v>1674</v>
      </c>
      <c r="C79" s="158" t="s">
        <v>1812</v>
      </c>
      <c r="D79" s="142">
        <v>0.42250538461538462</v>
      </c>
      <c r="E79" s="142"/>
      <c r="F79" s="159">
        <v>8.4415894164720003E-3</v>
      </c>
      <c r="G79" s="160">
        <v>3.5666169831716629E-3</v>
      </c>
      <c r="I79" s="161"/>
    </row>
    <row r="80" spans="1:9" x14ac:dyDescent="0.25">
      <c r="A80" s="156" t="s">
        <v>1675</v>
      </c>
      <c r="B80" s="157" t="s">
        <v>1676</v>
      </c>
      <c r="C80" s="158" t="s">
        <v>1809</v>
      </c>
      <c r="D80" s="142">
        <v>0.74739538461538446</v>
      </c>
      <c r="E80" s="142"/>
      <c r="F80" s="159">
        <v>2.8074961843224E-2</v>
      </c>
      <c r="G80" s="160">
        <v>2.0983096904878644E-2</v>
      </c>
      <c r="I80" s="161"/>
    </row>
    <row r="81" spans="1:9" x14ac:dyDescent="0.25">
      <c r="A81" s="156" t="s">
        <v>1677</v>
      </c>
      <c r="B81" s="164" t="s">
        <v>1678</v>
      </c>
      <c r="C81" s="158" t="s">
        <v>1811</v>
      </c>
      <c r="D81" s="142">
        <v>0.67706337626326385</v>
      </c>
      <c r="E81" s="142"/>
      <c r="F81" s="159">
        <v>1.7978791133544003E-2</v>
      </c>
      <c r="G81" s="160">
        <v>1.2172781026009336E-2</v>
      </c>
      <c r="I81" s="161"/>
    </row>
    <row r="82" spans="1:9" x14ac:dyDescent="0.25">
      <c r="A82" s="156" t="s">
        <v>1679</v>
      </c>
      <c r="B82" s="157" t="s">
        <v>1680</v>
      </c>
      <c r="C82" s="158" t="s">
        <v>1810</v>
      </c>
      <c r="D82" s="142">
        <v>0.83807221637272977</v>
      </c>
      <c r="E82" s="142"/>
      <c r="F82" s="159">
        <v>1.5742088285904E-2</v>
      </c>
      <c r="G82" s="160">
        <v>1.3193006820102752E-2</v>
      </c>
      <c r="I82" s="161"/>
    </row>
    <row r="83" spans="1:9" ht="16.5" x14ac:dyDescent="0.25">
      <c r="A83" s="162"/>
      <c r="C83" s="158"/>
      <c r="D83" s="142"/>
      <c r="E83" s="142"/>
      <c r="F83" s="159"/>
      <c r="G83" s="160"/>
      <c r="I83" s="161"/>
    </row>
    <row r="84" spans="1:9" x14ac:dyDescent="0.25">
      <c r="A84" s="156" t="s">
        <v>1681</v>
      </c>
      <c r="B84" s="163" t="s">
        <v>1682</v>
      </c>
      <c r="C84" s="158" t="s">
        <v>1812</v>
      </c>
      <c r="D84" s="142">
        <v>0.47288130186243771</v>
      </c>
      <c r="E84" s="142"/>
      <c r="F84" s="159">
        <v>1.2786392544923999E-2</v>
      </c>
      <c r="G84" s="160">
        <v>6.0464459527678283E-3</v>
      </c>
      <c r="I84" s="161"/>
    </row>
    <row r="85" spans="1:9" x14ac:dyDescent="0.25">
      <c r="A85" s="156" t="s">
        <v>1683</v>
      </c>
      <c r="B85" s="157" t="s">
        <v>1684</v>
      </c>
      <c r="C85" s="158" t="s">
        <v>1809</v>
      </c>
      <c r="D85" s="142">
        <v>0.7234183745191356</v>
      </c>
      <c r="E85" s="142"/>
      <c r="F85" s="159">
        <v>2.5272139174495997E-2</v>
      </c>
      <c r="G85" s="160">
        <v>1.8282329842235264E-2</v>
      </c>
      <c r="I85" s="161"/>
    </row>
    <row r="86" spans="1:9" x14ac:dyDescent="0.25">
      <c r="A86" s="156" t="s">
        <v>1685</v>
      </c>
      <c r="B86" s="157" t="s">
        <v>1686</v>
      </c>
      <c r="C86" s="158" t="s">
        <v>1810</v>
      </c>
      <c r="D86" s="142">
        <v>0.85104499999999994</v>
      </c>
      <c r="E86" s="142"/>
      <c r="F86" s="159">
        <v>1.782360868058E-2</v>
      </c>
      <c r="G86" s="160">
        <v>1.5168693049564206E-2</v>
      </c>
      <c r="I86" s="161"/>
    </row>
    <row r="87" spans="1:9" ht="16.5" x14ac:dyDescent="0.25">
      <c r="A87" s="162"/>
      <c r="C87" s="158"/>
      <c r="D87" s="142"/>
      <c r="E87" s="142"/>
      <c r="F87" s="159"/>
      <c r="G87" s="160"/>
      <c r="I87" s="161"/>
    </row>
    <row r="88" spans="1:9" x14ac:dyDescent="0.25">
      <c r="A88" s="156" t="s">
        <v>1687</v>
      </c>
      <c r="B88" s="157" t="s">
        <v>1688</v>
      </c>
      <c r="C88" s="158" t="s">
        <v>1812</v>
      </c>
      <c r="D88" s="142">
        <v>0.47359084667093476</v>
      </c>
      <c r="E88" s="142"/>
      <c r="F88" s="159">
        <v>1.57501551579E-2</v>
      </c>
      <c r="G88" s="160">
        <v>7.4591293164284513E-3</v>
      </c>
      <c r="I88" s="161"/>
    </row>
    <row r="89" spans="1:9" x14ac:dyDescent="0.25">
      <c r="A89" s="156" t="s">
        <v>1689</v>
      </c>
      <c r="B89" s="157" t="s">
        <v>1690</v>
      </c>
      <c r="C89" s="158" t="s">
        <v>1810</v>
      </c>
      <c r="D89" s="142">
        <v>1</v>
      </c>
      <c r="E89" s="142"/>
      <c r="F89" s="159">
        <v>1.2356049842100002E-2</v>
      </c>
      <c r="G89" s="160">
        <v>1.2356049842100002E-2</v>
      </c>
      <c r="I89" s="161"/>
    </row>
    <row r="90" spans="1:9" ht="16.5" x14ac:dyDescent="0.25">
      <c r="A90" s="162"/>
      <c r="C90" s="158"/>
      <c r="D90" s="142"/>
      <c r="E90" s="142"/>
      <c r="F90" s="159"/>
      <c r="G90" s="160"/>
    </row>
    <row r="91" spans="1:9" x14ac:dyDescent="0.25">
      <c r="A91" s="156" t="s">
        <v>1691</v>
      </c>
      <c r="B91" s="157" t="s">
        <v>1692</v>
      </c>
      <c r="C91" s="158" t="s">
        <v>1809</v>
      </c>
      <c r="D91" s="142">
        <v>0.77333974188283539</v>
      </c>
      <c r="E91" s="142"/>
      <c r="F91" s="159">
        <v>1.9538889871094998E-2</v>
      </c>
      <c r="G91" s="160">
        <v>1.5110200049589753E-2</v>
      </c>
    </row>
    <row r="92" spans="1:9" ht="25.5" x14ac:dyDescent="0.25">
      <c r="A92" s="156" t="s">
        <v>1693</v>
      </c>
      <c r="B92" s="157" t="s">
        <v>1694</v>
      </c>
      <c r="C92" s="158" t="s">
        <v>1809</v>
      </c>
      <c r="D92" s="142">
        <v>0.73628278128971025</v>
      </c>
      <c r="E92" s="142"/>
      <c r="F92" s="159">
        <v>9.1860969267900001E-3</v>
      </c>
      <c r="G92" s="160">
        <v>6.7635649944538011E-3</v>
      </c>
    </row>
    <row r="93" spans="1:9" ht="25.5" x14ac:dyDescent="0.25">
      <c r="A93" s="156" t="s">
        <v>1695</v>
      </c>
      <c r="B93" s="157" t="s">
        <v>1696</v>
      </c>
      <c r="C93" s="158" t="s">
        <v>1811</v>
      </c>
      <c r="D93" s="142">
        <v>0.68130060364494827</v>
      </c>
      <c r="E93" s="142"/>
      <c r="F93" s="159">
        <v>1.5662802519315001E-2</v>
      </c>
      <c r="G93" s="160">
        <v>1.0671076811180926E-2</v>
      </c>
    </row>
    <row r="94" spans="1:9" x14ac:dyDescent="0.25">
      <c r="A94" s="156" t="s">
        <v>1697</v>
      </c>
      <c r="B94" s="157" t="s">
        <v>1698</v>
      </c>
      <c r="C94" s="158" t="s">
        <v>1811</v>
      </c>
      <c r="D94" s="142">
        <v>0.68807272227020599</v>
      </c>
      <c r="E94" s="142"/>
      <c r="F94" s="159">
        <v>7.9068881131281726E-3</v>
      </c>
      <c r="G94" s="160">
        <v>5.440514028686034E-3</v>
      </c>
    </row>
    <row r="95" spans="1:9" ht="16.5" x14ac:dyDescent="0.25">
      <c r="A95" s="162"/>
      <c r="C95" s="158"/>
      <c r="D95" s="142"/>
      <c r="E95" s="142"/>
      <c r="F95" s="159"/>
      <c r="G95" s="160"/>
    </row>
    <row r="96" spans="1:9" x14ac:dyDescent="0.25">
      <c r="A96" s="156" t="s">
        <v>1699</v>
      </c>
      <c r="B96" s="157" t="s">
        <v>1700</v>
      </c>
      <c r="C96" s="158" t="s">
        <v>1810</v>
      </c>
      <c r="D96" s="142">
        <v>0.92167824603412163</v>
      </c>
      <c r="E96" s="142"/>
      <c r="F96" s="159">
        <v>2.2207292089124999E-2</v>
      </c>
      <c r="G96" s="160">
        <v>2.0467978021872155E-2</v>
      </c>
    </row>
    <row r="97" spans="1:7" x14ac:dyDescent="0.25">
      <c r="A97" s="156" t="s">
        <v>1701</v>
      </c>
      <c r="B97" s="164" t="s">
        <v>1702</v>
      </c>
      <c r="C97" s="158" t="s">
        <v>1809</v>
      </c>
      <c r="D97" s="142">
        <v>0.75398147368421042</v>
      </c>
      <c r="E97" s="142"/>
      <c r="F97" s="159">
        <v>1.6941746410875001E-2</v>
      </c>
      <c r="G97" s="160">
        <v>1.2773762925655716E-2</v>
      </c>
    </row>
    <row r="98" spans="1:7" x14ac:dyDescent="0.25">
      <c r="A98" s="130"/>
      <c r="B98" s="138"/>
      <c r="C98" s="145"/>
      <c r="D98" s="142"/>
      <c r="E98" s="142"/>
      <c r="F98" s="142"/>
      <c r="G98" s="160"/>
    </row>
    <row r="99" spans="1:7" x14ac:dyDescent="0.25">
      <c r="A99" s="130"/>
      <c r="B99" s="252" t="s">
        <v>38</v>
      </c>
      <c r="C99" s="252"/>
      <c r="D99" s="253"/>
      <c r="E99" s="253"/>
      <c r="F99" s="253"/>
      <c r="G99" s="151">
        <f>SUM(G11:G97)</f>
        <v>0.76956761667067897</v>
      </c>
    </row>
    <row r="100" spans="1:7" x14ac:dyDescent="0.25">
      <c r="A100" s="130"/>
      <c r="B100" s="152"/>
      <c r="C100" s="152"/>
      <c r="D100" s="152"/>
      <c r="E100" s="152"/>
      <c r="F100" s="152"/>
      <c r="G100" s="152"/>
    </row>
    <row r="101" spans="1:7" ht="18.75" x14ac:dyDescent="0.25">
      <c r="A101" s="245" t="str">
        <f>IF(G99&lt;=40%,"CRITICO",IF(G99&lt;=60%,"BAJO",IF(G99&lt;=70%,"MEDIO",IF(G99&lt;=80%,"SATISFACTORIO","SOBRESALIENTE"))))</f>
        <v>SATISFACTORIO</v>
      </c>
      <c r="B101" s="245"/>
      <c r="C101" s="245"/>
      <c r="D101" s="245"/>
      <c r="E101" s="245"/>
      <c r="F101" s="245"/>
      <c r="G101" s="245"/>
    </row>
    <row r="102" spans="1:7" x14ac:dyDescent="0.25">
      <c r="A102" s="130"/>
      <c r="B102" s="153"/>
      <c r="C102" s="153"/>
      <c r="D102" s="153"/>
      <c r="E102" s="153"/>
      <c r="F102" s="153"/>
      <c r="G102" s="153"/>
    </row>
    <row r="103" spans="1:7" x14ac:dyDescent="0.25">
      <c r="A103" s="88" t="s">
        <v>1815</v>
      </c>
      <c r="B103" s="154"/>
      <c r="C103" s="154"/>
      <c r="D103" s="154"/>
      <c r="E103" s="154"/>
      <c r="F103" s="154"/>
      <c r="G103" s="154"/>
    </row>
    <row r="104" spans="1:7" x14ac:dyDescent="0.25">
      <c r="A104" s="129"/>
      <c r="B104" s="130"/>
      <c r="C104" s="130"/>
      <c r="D104" s="130"/>
      <c r="E104" s="130"/>
      <c r="F104" s="130"/>
      <c r="G104" s="130"/>
    </row>
  </sheetData>
  <mergeCells count="11">
    <mergeCell ref="B99:F99"/>
    <mergeCell ref="A101:G101"/>
    <mergeCell ref="A1:G1"/>
    <mergeCell ref="A2:G2"/>
    <mergeCell ref="A3:G3"/>
    <mergeCell ref="A5:G5"/>
    <mergeCell ref="A6:G6"/>
    <mergeCell ref="A8:A9"/>
    <mergeCell ref="B8:B9"/>
    <mergeCell ref="C8:D8"/>
    <mergeCell ref="F8:G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sqref="A1:K1"/>
    </sheetView>
  </sheetViews>
  <sheetFormatPr baseColWidth="10" defaultRowHeight="15" x14ac:dyDescent="0.25"/>
  <cols>
    <col min="1" max="1" width="36.85546875" style="1" customWidth="1"/>
    <col min="2" max="3" width="11.42578125" style="1"/>
    <col min="4" max="4" width="0.85546875" style="1" customWidth="1"/>
    <col min="5" max="6" width="9.7109375" style="1" customWidth="1"/>
    <col min="7" max="7" width="11.42578125" style="1"/>
    <col min="8" max="8" width="8.7109375" style="1" customWidth="1"/>
    <col min="9" max="9" width="12.42578125" style="1" customWidth="1"/>
    <col min="10" max="10" width="10.42578125" style="1" customWidth="1"/>
    <col min="11" max="11" width="9.140625" style="1" customWidth="1"/>
    <col min="12" max="16384" width="11.42578125" style="1"/>
  </cols>
  <sheetData>
    <row r="1" spans="1:11" x14ac:dyDescent="0.2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x14ac:dyDescent="0.25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x14ac:dyDescent="0.25">
      <c r="A3" s="264" t="s">
        <v>40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9" customHeight="1" x14ac:dyDescent="0.25"/>
    <row r="5" spans="1:11" ht="16.5" x14ac:dyDescent="0.25">
      <c r="A5" s="265" t="s">
        <v>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ht="16.5" x14ac:dyDescent="0.25">
      <c r="A6" s="265">
        <v>2021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</row>
    <row r="7" spans="1:11" ht="11.25" customHeight="1" x14ac:dyDescent="0.25"/>
    <row r="8" spans="1:11" ht="23.25" customHeight="1" x14ac:dyDescent="0.25">
      <c r="A8" s="269" t="s">
        <v>39</v>
      </c>
      <c r="B8" s="271" t="s">
        <v>3</v>
      </c>
      <c r="C8" s="271"/>
      <c r="D8" s="3"/>
      <c r="E8" s="271" t="s">
        <v>4</v>
      </c>
      <c r="F8" s="271"/>
      <c r="G8" s="262" t="s">
        <v>5</v>
      </c>
      <c r="H8" s="266" t="s">
        <v>1806</v>
      </c>
      <c r="I8" s="266" t="s">
        <v>1805</v>
      </c>
      <c r="J8" s="266" t="s">
        <v>1804</v>
      </c>
      <c r="K8" s="266" t="s">
        <v>1803</v>
      </c>
    </row>
    <row r="9" spans="1:11" ht="23.25" customHeight="1" x14ac:dyDescent="0.25">
      <c r="A9" s="270"/>
      <c r="B9" s="112" t="s">
        <v>1816</v>
      </c>
      <c r="C9" s="4" t="s">
        <v>6</v>
      </c>
      <c r="D9" s="5"/>
      <c r="E9" s="4" t="s">
        <v>7</v>
      </c>
      <c r="F9" s="4" t="s">
        <v>8</v>
      </c>
      <c r="G9" s="263"/>
      <c r="H9" s="267"/>
      <c r="I9" s="267"/>
      <c r="J9" s="267"/>
      <c r="K9" s="267"/>
    </row>
    <row r="10" spans="1:11" ht="10.5" customHeight="1" x14ac:dyDescent="0.25">
      <c r="G10" s="222"/>
    </row>
    <row r="11" spans="1:11" x14ac:dyDescent="0.25">
      <c r="A11" s="6" t="s">
        <v>34</v>
      </c>
      <c r="B11" s="7" t="s">
        <v>1813</v>
      </c>
      <c r="C11" s="8">
        <v>0.34062801428865702</v>
      </c>
      <c r="D11" s="8"/>
      <c r="E11" s="8">
        <v>6.725191242775758E-3</v>
      </c>
      <c r="F11" s="8">
        <v>2.2907885387381719E-3</v>
      </c>
      <c r="G11" s="220">
        <v>4.4344027040375857E-3</v>
      </c>
      <c r="H11" s="223">
        <v>6</v>
      </c>
      <c r="I11" s="223">
        <v>5</v>
      </c>
      <c r="J11" s="223">
        <v>1</v>
      </c>
      <c r="K11" s="223">
        <v>2</v>
      </c>
    </row>
    <row r="12" spans="1:11" x14ac:dyDescent="0.25">
      <c r="A12" s="6" t="s">
        <v>14</v>
      </c>
      <c r="B12" s="7" t="s">
        <v>1812</v>
      </c>
      <c r="C12" s="8">
        <v>0.42495941274966981</v>
      </c>
      <c r="D12" s="8"/>
      <c r="E12" s="8">
        <v>5.5206328432626378E-3</v>
      </c>
      <c r="F12" s="8">
        <v>2.3460448910794305E-3</v>
      </c>
      <c r="G12" s="220">
        <v>3.1745879521832073E-3</v>
      </c>
      <c r="H12" s="223">
        <v>8</v>
      </c>
      <c r="I12" s="223">
        <v>5</v>
      </c>
      <c r="J12" s="223">
        <v>2</v>
      </c>
      <c r="K12" s="223">
        <v>3</v>
      </c>
    </row>
    <row r="13" spans="1:11" x14ac:dyDescent="0.25">
      <c r="A13" s="6" t="s">
        <v>23</v>
      </c>
      <c r="B13" s="7" t="s">
        <v>1812</v>
      </c>
      <c r="C13" s="8">
        <v>0.44821826373629026</v>
      </c>
      <c r="D13" s="8"/>
      <c r="E13" s="8">
        <v>5.0263950663985785E-2</v>
      </c>
      <c r="F13" s="8">
        <v>2.2529220695138262E-2</v>
      </c>
      <c r="G13" s="221">
        <v>2.7734729968847523E-2</v>
      </c>
      <c r="H13" s="224">
        <v>43</v>
      </c>
      <c r="I13" s="224">
        <v>25</v>
      </c>
      <c r="J13" s="224">
        <v>5</v>
      </c>
      <c r="K13" s="224">
        <v>15</v>
      </c>
    </row>
    <row r="14" spans="1:11" x14ac:dyDescent="0.25">
      <c r="A14" s="6" t="s">
        <v>16</v>
      </c>
      <c r="B14" s="7" t="s">
        <v>1811</v>
      </c>
      <c r="C14" s="8">
        <v>0.61159114236110257</v>
      </c>
      <c r="D14" s="8"/>
      <c r="E14" s="8">
        <v>3.1848821569767712E-2</v>
      </c>
      <c r="F14" s="8">
        <v>1.9478457166709158E-2</v>
      </c>
      <c r="G14" s="220">
        <v>1.2370364403058554E-2</v>
      </c>
      <c r="H14" s="223">
        <v>39</v>
      </c>
      <c r="I14" s="223">
        <v>21</v>
      </c>
      <c r="J14" s="223">
        <v>5</v>
      </c>
      <c r="K14" s="223">
        <v>8</v>
      </c>
    </row>
    <row r="15" spans="1:11" x14ac:dyDescent="0.25">
      <c r="A15" s="6" t="s">
        <v>17</v>
      </c>
      <c r="B15" s="7" t="s">
        <v>1811</v>
      </c>
      <c r="C15" s="8">
        <v>0.62722678971446488</v>
      </c>
      <c r="D15" s="8"/>
      <c r="E15" s="8">
        <v>8.48800168876317E-3</v>
      </c>
      <c r="F15" s="8">
        <v>5.3239020503338796E-3</v>
      </c>
      <c r="G15" s="220">
        <v>3.1640996384292904E-3</v>
      </c>
      <c r="H15" s="223">
        <v>18</v>
      </c>
      <c r="I15" s="223">
        <v>17</v>
      </c>
      <c r="J15" s="223">
        <v>3</v>
      </c>
      <c r="K15" s="223">
        <v>5</v>
      </c>
    </row>
    <row r="16" spans="1:11" x14ac:dyDescent="0.25">
      <c r="A16" s="6" t="s">
        <v>11</v>
      </c>
      <c r="B16" s="7" t="s">
        <v>1811</v>
      </c>
      <c r="C16" s="8">
        <v>0.65017886704540229</v>
      </c>
      <c r="D16" s="8"/>
      <c r="E16" s="8">
        <v>1.5290234226759208E-3</v>
      </c>
      <c r="F16" s="8">
        <v>9.9413871664131345E-4</v>
      </c>
      <c r="G16" s="220">
        <v>5.3488470603460731E-4</v>
      </c>
      <c r="H16" s="223">
        <v>2</v>
      </c>
      <c r="I16" s="223">
        <v>2</v>
      </c>
      <c r="J16" s="223">
        <v>1</v>
      </c>
      <c r="K16" s="223">
        <v>1</v>
      </c>
    </row>
    <row r="17" spans="1:11" x14ac:dyDescent="0.25">
      <c r="A17" s="6" t="s">
        <v>10</v>
      </c>
      <c r="B17" s="7" t="s">
        <v>1811</v>
      </c>
      <c r="C17" s="8">
        <v>0.65988726188606162</v>
      </c>
      <c r="D17" s="8"/>
      <c r="E17" s="8">
        <v>7.2390357627271171E-3</v>
      </c>
      <c r="F17" s="8">
        <v>4.7769474881612746E-3</v>
      </c>
      <c r="G17" s="220">
        <v>2.4620882745658426E-3</v>
      </c>
      <c r="H17" s="223">
        <v>10</v>
      </c>
      <c r="I17" s="223">
        <v>8</v>
      </c>
      <c r="J17" s="223">
        <v>1</v>
      </c>
      <c r="K17" s="223">
        <v>3</v>
      </c>
    </row>
    <row r="18" spans="1:11" x14ac:dyDescent="0.25">
      <c r="A18" s="6" t="s">
        <v>30</v>
      </c>
      <c r="B18" s="7" t="s">
        <v>1811</v>
      </c>
      <c r="C18" s="8">
        <v>0.68457497835859271</v>
      </c>
      <c r="D18" s="8"/>
      <c r="E18" s="8">
        <v>3.139369773855484E-2</v>
      </c>
      <c r="F18" s="8">
        <v>2.1491339949967381E-2</v>
      </c>
      <c r="G18" s="220">
        <v>9.9023577885874597E-3</v>
      </c>
      <c r="H18" s="223">
        <v>22</v>
      </c>
      <c r="I18" s="223">
        <v>18</v>
      </c>
      <c r="J18" s="223">
        <v>5</v>
      </c>
      <c r="K18" s="223">
        <v>7</v>
      </c>
    </row>
    <row r="19" spans="1:11" x14ac:dyDescent="0.25">
      <c r="A19" s="6" t="s">
        <v>19</v>
      </c>
      <c r="B19" s="7" t="s">
        <v>1811</v>
      </c>
      <c r="C19" s="8">
        <v>0.69125560945030062</v>
      </c>
      <c r="D19" s="8"/>
      <c r="E19" s="8">
        <v>3.6700028973384924E-2</v>
      </c>
      <c r="F19" s="8">
        <v>2.5369100894840887E-2</v>
      </c>
      <c r="G19" s="220">
        <v>1.1330928078544036E-2</v>
      </c>
      <c r="H19" s="223">
        <v>13</v>
      </c>
      <c r="I19" s="223">
        <v>10</v>
      </c>
      <c r="J19" s="223">
        <v>0</v>
      </c>
      <c r="K19" s="223">
        <v>3</v>
      </c>
    </row>
    <row r="20" spans="1:11" x14ac:dyDescent="0.25">
      <c r="A20" s="6" t="s">
        <v>21</v>
      </c>
      <c r="B20" s="7" t="s">
        <v>1809</v>
      </c>
      <c r="C20" s="8">
        <v>0.70452294277493854</v>
      </c>
      <c r="D20" s="8"/>
      <c r="E20" s="8">
        <v>0.13249841009702115</v>
      </c>
      <c r="F20" s="8">
        <v>9.3348169794553973E-2</v>
      </c>
      <c r="G20" s="220">
        <v>3.9150240302467179E-2</v>
      </c>
      <c r="H20" s="223">
        <v>42</v>
      </c>
      <c r="I20" s="223">
        <v>32</v>
      </c>
      <c r="J20" s="223">
        <v>8</v>
      </c>
      <c r="K20" s="223">
        <v>12</v>
      </c>
    </row>
    <row r="21" spans="1:11" x14ac:dyDescent="0.25">
      <c r="A21" s="6" t="s">
        <v>13</v>
      </c>
      <c r="B21" s="7" t="s">
        <v>1809</v>
      </c>
      <c r="C21" s="8">
        <v>0.73165379622009341</v>
      </c>
      <c r="D21" s="8"/>
      <c r="E21" s="8">
        <v>1.289661614154145E-2</v>
      </c>
      <c r="F21" s="8">
        <v>9.4358581583521353E-3</v>
      </c>
      <c r="G21" s="220">
        <v>3.4607579831893148E-3</v>
      </c>
      <c r="H21" s="223">
        <v>26</v>
      </c>
      <c r="I21" s="223">
        <v>25</v>
      </c>
      <c r="J21" s="223">
        <v>4</v>
      </c>
      <c r="K21" s="223">
        <v>6</v>
      </c>
    </row>
    <row r="22" spans="1:11" x14ac:dyDescent="0.25">
      <c r="A22" s="6" t="s">
        <v>20</v>
      </c>
      <c r="B22" s="7" t="s">
        <v>1809</v>
      </c>
      <c r="C22" s="8">
        <v>0.74012092980801436</v>
      </c>
      <c r="D22" s="8"/>
      <c r="E22" s="8">
        <v>2.3098539831482932E-2</v>
      </c>
      <c r="F22" s="8">
        <v>1.7095712777284604E-2</v>
      </c>
      <c r="G22" s="220">
        <v>6.065313413192247E-3</v>
      </c>
      <c r="H22" s="223">
        <v>21</v>
      </c>
      <c r="I22" s="223">
        <v>19</v>
      </c>
      <c r="J22" s="223">
        <v>2</v>
      </c>
      <c r="K22" s="223">
        <v>6</v>
      </c>
    </row>
    <row r="23" spans="1:11" x14ac:dyDescent="0.25">
      <c r="A23" s="6" t="s">
        <v>12</v>
      </c>
      <c r="B23" s="7" t="s">
        <v>1809</v>
      </c>
      <c r="C23" s="8">
        <v>0.73966412468997877</v>
      </c>
      <c r="D23" s="8"/>
      <c r="E23" s="8">
        <v>1.3793664393471518E-2</v>
      </c>
      <c r="F23" s="8">
        <v>1.0202678699864437E-2</v>
      </c>
      <c r="G23" s="220">
        <v>3.5909856936070812E-3</v>
      </c>
      <c r="H23" s="223">
        <v>28</v>
      </c>
      <c r="I23" s="223">
        <v>17</v>
      </c>
      <c r="J23" s="223">
        <v>2</v>
      </c>
      <c r="K23" s="223">
        <v>5</v>
      </c>
    </row>
    <row r="24" spans="1:11" x14ac:dyDescent="0.25">
      <c r="A24" s="6" t="s">
        <v>26</v>
      </c>
      <c r="B24" s="7" t="s">
        <v>1809</v>
      </c>
      <c r="C24" s="8">
        <v>0.74968461073584514</v>
      </c>
      <c r="D24" s="8"/>
      <c r="E24" s="8">
        <v>6.7778434940597071E-2</v>
      </c>
      <c r="F24" s="8">
        <v>5.0812449614726321E-2</v>
      </c>
      <c r="G24" s="220">
        <v>1.696598532587075E-2</v>
      </c>
      <c r="H24" s="223">
        <v>40</v>
      </c>
      <c r="I24" s="223">
        <v>38</v>
      </c>
      <c r="J24" s="223">
        <v>5</v>
      </c>
      <c r="K24" s="223">
        <v>11</v>
      </c>
    </row>
    <row r="25" spans="1:11" x14ac:dyDescent="0.25">
      <c r="A25" s="6" t="s">
        <v>15</v>
      </c>
      <c r="B25" s="7" t="s">
        <v>1809</v>
      </c>
      <c r="C25" s="8">
        <v>0.75487831443949682</v>
      </c>
      <c r="D25" s="8"/>
      <c r="E25" s="8">
        <v>5.5713482362091761E-2</v>
      </c>
      <c r="F25" s="8">
        <v>4.2056899657050464E-2</v>
      </c>
      <c r="G25" s="220">
        <v>1.3656582705041297E-2</v>
      </c>
      <c r="H25" s="223">
        <v>59</v>
      </c>
      <c r="I25" s="223">
        <v>40</v>
      </c>
      <c r="J25" s="223">
        <v>4</v>
      </c>
      <c r="K25" s="223">
        <v>8</v>
      </c>
    </row>
    <row r="26" spans="1:11" ht="15.75" thickBot="1" x14ac:dyDescent="0.3">
      <c r="A26" s="238" t="s">
        <v>1530</v>
      </c>
      <c r="B26" s="239" t="s">
        <v>1809</v>
      </c>
      <c r="C26" s="240">
        <v>0.75617670538006754</v>
      </c>
      <c r="D26" s="240"/>
      <c r="E26" s="240">
        <v>8.7519000392514021E-2</v>
      </c>
      <c r="F26" s="240">
        <v>6.6179829374968094E-2</v>
      </c>
      <c r="G26" s="241">
        <v>2.1339171017545927E-2</v>
      </c>
      <c r="H26" s="242">
        <v>69</v>
      </c>
      <c r="I26" s="242">
        <v>49</v>
      </c>
      <c r="J26" s="242">
        <v>13</v>
      </c>
      <c r="K26" s="242">
        <v>20</v>
      </c>
    </row>
    <row r="27" spans="1:11" x14ac:dyDescent="0.25">
      <c r="A27" s="163" t="s">
        <v>24</v>
      </c>
      <c r="B27" s="227" t="s">
        <v>1809</v>
      </c>
      <c r="C27" s="228">
        <v>0.77158061475107342</v>
      </c>
      <c r="D27" s="228"/>
      <c r="E27" s="228">
        <v>3.1584904725589627E-2</v>
      </c>
      <c r="F27" s="228">
        <v>2.437030020502453E-2</v>
      </c>
      <c r="G27" s="237">
        <v>7.2146045205650974E-3</v>
      </c>
      <c r="H27" s="223">
        <v>19</v>
      </c>
      <c r="I27" s="223">
        <v>12</v>
      </c>
      <c r="J27" s="223">
        <v>2</v>
      </c>
      <c r="K27" s="223">
        <v>4</v>
      </c>
    </row>
    <row r="28" spans="1:11" x14ac:dyDescent="0.25">
      <c r="A28" s="163" t="s">
        <v>29</v>
      </c>
      <c r="B28" s="227" t="s">
        <v>1809</v>
      </c>
      <c r="C28" s="228">
        <v>0.77829068283255198</v>
      </c>
      <c r="D28" s="228"/>
      <c r="E28" s="228">
        <v>2.6715495320821292E-2</v>
      </c>
      <c r="F28" s="228">
        <v>2.079242109545185E-2</v>
      </c>
      <c r="G28" s="237">
        <v>5.9230742253694423E-3</v>
      </c>
      <c r="H28" s="223">
        <v>26</v>
      </c>
      <c r="I28" s="223">
        <v>19</v>
      </c>
      <c r="J28" s="223">
        <v>5</v>
      </c>
      <c r="K28" s="223">
        <v>5</v>
      </c>
    </row>
    <row r="29" spans="1:11" x14ac:dyDescent="0.25">
      <c r="A29" s="163" t="s">
        <v>18</v>
      </c>
      <c r="B29" s="227" t="s">
        <v>1810</v>
      </c>
      <c r="C29" s="228">
        <v>0.8150784494080543</v>
      </c>
      <c r="D29" s="228"/>
      <c r="E29" s="228">
        <v>3.6868385843419477E-2</v>
      </c>
      <c r="F29" s="228">
        <v>3.0050626765432208E-2</v>
      </c>
      <c r="G29" s="221">
        <v>6.817759077987269E-3</v>
      </c>
      <c r="H29" s="224">
        <v>25</v>
      </c>
      <c r="I29" s="224">
        <v>16</v>
      </c>
      <c r="J29" s="224">
        <v>4</v>
      </c>
      <c r="K29" s="224">
        <v>4</v>
      </c>
    </row>
    <row r="30" spans="1:11" x14ac:dyDescent="0.25">
      <c r="A30" s="163" t="s">
        <v>22</v>
      </c>
      <c r="B30" s="227" t="s">
        <v>1810</v>
      </c>
      <c r="C30" s="228">
        <v>0.83594251775967188</v>
      </c>
      <c r="D30" s="228"/>
      <c r="E30" s="228">
        <v>5.883472149135479E-2</v>
      </c>
      <c r="F30" s="228">
        <v>4.9182445215172198E-2</v>
      </c>
      <c r="G30" s="221">
        <v>9.652276276182592E-3</v>
      </c>
      <c r="H30" s="224">
        <v>33</v>
      </c>
      <c r="I30" s="224">
        <v>31</v>
      </c>
      <c r="J30" s="224">
        <v>5</v>
      </c>
      <c r="K30" s="224">
        <v>7</v>
      </c>
    </row>
    <row r="31" spans="1:11" x14ac:dyDescent="0.25">
      <c r="A31" s="6" t="s">
        <v>32</v>
      </c>
      <c r="B31" s="7" t="s">
        <v>1810</v>
      </c>
      <c r="C31" s="8">
        <v>0.85274778737726753</v>
      </c>
      <c r="D31" s="8"/>
      <c r="E31" s="8">
        <v>8.6195606139622336E-2</v>
      </c>
      <c r="F31" s="8">
        <v>7.3503112417205363E-2</v>
      </c>
      <c r="G31" s="220">
        <v>1.2692493722416973E-2</v>
      </c>
      <c r="H31" s="223">
        <v>44</v>
      </c>
      <c r="I31" s="223">
        <v>44</v>
      </c>
      <c r="J31" s="223">
        <v>5</v>
      </c>
      <c r="K31" s="223">
        <v>8</v>
      </c>
    </row>
    <row r="32" spans="1:11" x14ac:dyDescent="0.25">
      <c r="A32" s="6" t="s">
        <v>27</v>
      </c>
      <c r="B32" s="7" t="s">
        <v>1810</v>
      </c>
      <c r="C32" s="8">
        <v>0.89615314541711144</v>
      </c>
      <c r="D32" s="8"/>
      <c r="E32" s="8">
        <v>2.6091460547173626E-2</v>
      </c>
      <c r="F32" s="8">
        <v>2.3381944437876112E-2</v>
      </c>
      <c r="G32" s="220">
        <v>2.7095161092975141E-3</v>
      </c>
      <c r="H32" s="223">
        <v>14</v>
      </c>
      <c r="I32" s="223">
        <v>9</v>
      </c>
      <c r="J32" s="223">
        <v>0</v>
      </c>
      <c r="K32" s="223">
        <v>1</v>
      </c>
    </row>
    <row r="33" spans="1:11" x14ac:dyDescent="0.25">
      <c r="A33" s="6" t="s">
        <v>9</v>
      </c>
      <c r="B33" s="7" t="s">
        <v>1810</v>
      </c>
      <c r="C33" s="8">
        <v>0.90979404733611524</v>
      </c>
      <c r="D33" s="8"/>
      <c r="E33" s="8">
        <v>1.8665695959902813E-2</v>
      </c>
      <c r="F33" s="8">
        <v>1.6981939073705356E-2</v>
      </c>
      <c r="G33" s="220">
        <v>1.6837568861974572E-3</v>
      </c>
      <c r="H33" s="223">
        <v>9</v>
      </c>
      <c r="I33" s="223">
        <v>4</v>
      </c>
      <c r="J33" s="223">
        <v>1</v>
      </c>
      <c r="K33" s="223">
        <v>1</v>
      </c>
    </row>
    <row r="34" spans="1:11" x14ac:dyDescent="0.25">
      <c r="A34" s="6" t="s">
        <v>31</v>
      </c>
      <c r="B34" s="7" t="s">
        <v>1810</v>
      </c>
      <c r="C34" s="8">
        <v>0.91763392764054963</v>
      </c>
      <c r="D34" s="8"/>
      <c r="E34" s="8">
        <v>2.054829588483268E-2</v>
      </c>
      <c r="F34" s="8">
        <v>1.8855813459119155E-2</v>
      </c>
      <c r="G34" s="220">
        <v>1.6924824257135256E-3</v>
      </c>
      <c r="H34" s="223">
        <v>17</v>
      </c>
      <c r="I34" s="223">
        <v>14</v>
      </c>
      <c r="J34" s="223">
        <v>1</v>
      </c>
      <c r="K34" s="223">
        <v>1</v>
      </c>
    </row>
    <row r="35" spans="1:11" x14ac:dyDescent="0.25">
      <c r="A35" s="6" t="s">
        <v>28</v>
      </c>
      <c r="B35" s="7" t="s">
        <v>1810</v>
      </c>
      <c r="C35" s="8">
        <v>0.97350577654557158</v>
      </c>
      <c r="D35" s="6"/>
      <c r="E35" s="8">
        <v>3.7000752708211078E-2</v>
      </c>
      <c r="F35" s="8">
        <v>3.6020446497977684E-2</v>
      </c>
      <c r="G35" s="220">
        <v>9.8030621023339343E-4</v>
      </c>
      <c r="H35" s="223">
        <v>30</v>
      </c>
      <c r="I35" s="223">
        <v>22</v>
      </c>
      <c r="J35" s="223">
        <v>1</v>
      </c>
      <c r="K35" s="223">
        <v>1</v>
      </c>
    </row>
    <row r="36" spans="1:11" x14ac:dyDescent="0.25">
      <c r="A36" s="6" t="s">
        <v>25</v>
      </c>
      <c r="B36" s="7" t="s">
        <v>1810</v>
      </c>
      <c r="C36" s="8">
        <v>0.97756187546546702</v>
      </c>
      <c r="D36" s="8"/>
      <c r="E36" s="8">
        <v>7.9822441073852335E-2</v>
      </c>
      <c r="F36" s="8">
        <v>7.8031375200386818E-2</v>
      </c>
      <c r="G36" s="220">
        <v>1.7910658734655166E-3</v>
      </c>
      <c r="H36" s="223">
        <v>41</v>
      </c>
      <c r="I36" s="223">
        <v>39</v>
      </c>
      <c r="J36" s="223">
        <v>2</v>
      </c>
      <c r="K36" s="223">
        <v>2</v>
      </c>
    </row>
    <row r="37" spans="1:11" x14ac:dyDescent="0.25">
      <c r="A37" s="6" t="s">
        <v>37</v>
      </c>
      <c r="B37" s="7" t="s">
        <v>1810</v>
      </c>
      <c r="C37" s="8">
        <v>1</v>
      </c>
      <c r="D37" s="8"/>
      <c r="E37" s="8">
        <v>2.4528014940038397E-3</v>
      </c>
      <c r="F37" s="8">
        <v>2.4528014940038397E-3</v>
      </c>
      <c r="G37" s="220">
        <v>0</v>
      </c>
      <c r="H37" s="223">
        <v>2</v>
      </c>
      <c r="I37" s="223">
        <v>2</v>
      </c>
      <c r="J37" s="223">
        <v>0</v>
      </c>
      <c r="K37" s="223">
        <v>0</v>
      </c>
    </row>
    <row r="38" spans="1:11" x14ac:dyDescent="0.25">
      <c r="A38" s="6" t="s">
        <v>35</v>
      </c>
      <c r="B38" s="7" t="s">
        <v>1810</v>
      </c>
      <c r="C38" s="8">
        <v>1</v>
      </c>
      <c r="D38" s="8"/>
      <c r="E38" s="8">
        <v>1.0774219811778612E-3</v>
      </c>
      <c r="F38" s="8">
        <v>1.0774219811778612E-3</v>
      </c>
      <c r="G38" s="221">
        <v>0</v>
      </c>
      <c r="H38" s="224">
        <v>2</v>
      </c>
      <c r="I38" s="224">
        <v>2</v>
      </c>
      <c r="J38" s="224">
        <v>0</v>
      </c>
      <c r="K38" s="224">
        <v>0</v>
      </c>
    </row>
    <row r="39" spans="1:11" x14ac:dyDescent="0.25">
      <c r="A39" s="6" t="s">
        <v>33</v>
      </c>
      <c r="B39" s="7" t="s">
        <v>1810</v>
      </c>
      <c r="C39" s="8">
        <v>1</v>
      </c>
      <c r="D39" s="8"/>
      <c r="E39" s="8">
        <v>8.8460541947554859E-4</v>
      </c>
      <c r="F39" s="8">
        <v>8.8460541947554859E-4</v>
      </c>
      <c r="G39" s="220">
        <v>0</v>
      </c>
      <c r="H39" s="223">
        <v>3</v>
      </c>
      <c r="I39" s="223">
        <v>3</v>
      </c>
      <c r="J39" s="223">
        <v>0</v>
      </c>
      <c r="K39" s="223">
        <v>0</v>
      </c>
    </row>
    <row r="40" spans="1:11" x14ac:dyDescent="0.25">
      <c r="A40" s="6" t="s">
        <v>36</v>
      </c>
      <c r="B40" s="7" t="s">
        <v>1810</v>
      </c>
      <c r="C40" s="8">
        <v>1</v>
      </c>
      <c r="D40" s="8"/>
      <c r="E40" s="8">
        <v>2.508793459448598E-4</v>
      </c>
      <c r="F40" s="8">
        <v>2.508793459448598E-4</v>
      </c>
      <c r="G40" s="220">
        <v>0</v>
      </c>
      <c r="H40" s="223">
        <v>1</v>
      </c>
      <c r="I40" s="223">
        <v>1</v>
      </c>
      <c r="J40" s="223">
        <v>0</v>
      </c>
      <c r="K40" s="223">
        <v>0</v>
      </c>
    </row>
    <row r="41" spans="1:11" ht="10.5" customHeight="1" x14ac:dyDescent="0.25">
      <c r="A41" s="6"/>
      <c r="B41" s="6"/>
      <c r="C41" s="6"/>
      <c r="D41" s="6"/>
      <c r="E41" s="6"/>
      <c r="F41" s="6"/>
      <c r="G41" s="122"/>
      <c r="H41" s="225"/>
      <c r="I41" s="225"/>
      <c r="J41" s="225"/>
      <c r="K41" s="225"/>
    </row>
    <row r="42" spans="1:11" x14ac:dyDescent="0.25">
      <c r="A42" s="268" t="s">
        <v>38</v>
      </c>
      <c r="B42" s="268"/>
      <c r="C42" s="268"/>
      <c r="D42" s="268"/>
      <c r="E42" s="268"/>
      <c r="F42" s="9">
        <f>SUM(F11:F40)</f>
        <v>0.76956767107636315</v>
      </c>
      <c r="G42" s="219">
        <f>SUM(G11:G40)</f>
        <v>0.23049481528263066</v>
      </c>
      <c r="H42" s="226">
        <f t="shared" ref="H42:K42" si="0">SUM(H11:H40)</f>
        <v>712</v>
      </c>
      <c r="I42" s="226">
        <f t="shared" si="0"/>
        <v>549</v>
      </c>
      <c r="J42" s="226">
        <f t="shared" si="0"/>
        <v>87</v>
      </c>
      <c r="K42" s="226">
        <f t="shared" si="0"/>
        <v>149</v>
      </c>
    </row>
    <row r="43" spans="1:11" ht="12.75" customHeight="1" x14ac:dyDescent="0.25"/>
    <row r="44" spans="1:11" ht="18.75" x14ac:dyDescent="0.25">
      <c r="A44" s="261" t="str">
        <f>IF(F42&lt;=40%,"CRITICO",IF(F42&lt;=60%,"BAJO",IF(F42&lt;=70%,"MEDIO",IF(F42&lt;=80%,"SATISFACTORIO","SOBRESALIENTE"))))</f>
        <v>SATISFACTORIO</v>
      </c>
      <c r="B44" s="261"/>
      <c r="C44" s="261"/>
      <c r="D44" s="261"/>
      <c r="E44" s="261"/>
      <c r="F44" s="261"/>
      <c r="G44" s="261"/>
    </row>
    <row r="45" spans="1:11" ht="10.5" customHeight="1" x14ac:dyDescent="0.25"/>
    <row r="46" spans="1:11" x14ac:dyDescent="0.25">
      <c r="A46" s="88" t="s">
        <v>1815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idden="1" x14ac:dyDescent="0.25">
      <c r="A47" s="129" t="s">
        <v>1808</v>
      </c>
    </row>
    <row r="48" spans="1:11" x14ac:dyDescent="0.25">
      <c r="A48" s="10"/>
    </row>
    <row r="49" spans="1:1" x14ac:dyDescent="0.25">
      <c r="A49" s="10"/>
    </row>
  </sheetData>
  <sortState ref="A11:K40">
    <sortCondition ref="C11:C40"/>
  </sortState>
  <mergeCells count="15">
    <mergeCell ref="A44:G44"/>
    <mergeCell ref="G8:G9"/>
    <mergeCell ref="A1:K1"/>
    <mergeCell ref="A2:K2"/>
    <mergeCell ref="A3:K3"/>
    <mergeCell ref="A5:K5"/>
    <mergeCell ref="A6:K6"/>
    <mergeCell ref="K8:K9"/>
    <mergeCell ref="J8:J9"/>
    <mergeCell ref="I8:I9"/>
    <mergeCell ref="H8:H9"/>
    <mergeCell ref="A42:E42"/>
    <mergeCell ref="A8:A9"/>
    <mergeCell ref="B8:C8"/>
    <mergeCell ref="E8:F8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sqref="A1:G1"/>
    </sheetView>
  </sheetViews>
  <sheetFormatPr baseColWidth="10" defaultRowHeight="15.75" x14ac:dyDescent="0.25"/>
  <cols>
    <col min="1" max="1" width="6.5703125" style="187" customWidth="1"/>
    <col min="2" max="2" width="34.140625" style="187" customWidth="1"/>
    <col min="3" max="3" width="12.140625" style="187" customWidth="1"/>
    <col min="4" max="4" width="9.7109375" style="187" customWidth="1"/>
    <col min="5" max="5" width="1.7109375" style="187" customWidth="1"/>
    <col min="6" max="6" width="9.7109375" style="187" customWidth="1"/>
    <col min="7" max="7" width="11.85546875" style="187" customWidth="1"/>
    <col min="8" max="8" width="10.28515625" style="187" hidden="1" customWidth="1"/>
    <col min="9" max="255" width="11.42578125" style="187"/>
    <col min="256" max="256" width="6.5703125" style="187" customWidth="1"/>
    <col min="257" max="257" width="34.140625" style="187" customWidth="1"/>
    <col min="258" max="258" width="12.140625" style="187" customWidth="1"/>
    <col min="259" max="259" width="9.7109375" style="187" customWidth="1"/>
    <col min="260" max="260" width="1.7109375" style="187" customWidth="1"/>
    <col min="261" max="262" width="9.7109375" style="187" customWidth="1"/>
    <col min="263" max="263" width="0" style="187" hidden="1" customWidth="1"/>
    <col min="264" max="511" width="11.42578125" style="187"/>
    <col min="512" max="512" width="6.5703125" style="187" customWidth="1"/>
    <col min="513" max="513" width="34.140625" style="187" customWidth="1"/>
    <col min="514" max="514" width="12.140625" style="187" customWidth="1"/>
    <col min="515" max="515" width="9.7109375" style="187" customWidth="1"/>
    <col min="516" max="516" width="1.7109375" style="187" customWidth="1"/>
    <col min="517" max="518" width="9.7109375" style="187" customWidth="1"/>
    <col min="519" max="519" width="0" style="187" hidden="1" customWidth="1"/>
    <col min="520" max="767" width="11.42578125" style="187"/>
    <col min="768" max="768" width="6.5703125" style="187" customWidth="1"/>
    <col min="769" max="769" width="34.140625" style="187" customWidth="1"/>
    <col min="770" max="770" width="12.140625" style="187" customWidth="1"/>
    <col min="771" max="771" width="9.7109375" style="187" customWidth="1"/>
    <col min="772" max="772" width="1.7109375" style="187" customWidth="1"/>
    <col min="773" max="774" width="9.7109375" style="187" customWidth="1"/>
    <col min="775" max="775" width="0" style="187" hidden="1" customWidth="1"/>
    <col min="776" max="1023" width="11.42578125" style="187"/>
    <col min="1024" max="1024" width="6.5703125" style="187" customWidth="1"/>
    <col min="1025" max="1025" width="34.140625" style="187" customWidth="1"/>
    <col min="1026" max="1026" width="12.140625" style="187" customWidth="1"/>
    <col min="1027" max="1027" width="9.7109375" style="187" customWidth="1"/>
    <col min="1028" max="1028" width="1.7109375" style="187" customWidth="1"/>
    <col min="1029" max="1030" width="9.7109375" style="187" customWidth="1"/>
    <col min="1031" max="1031" width="0" style="187" hidden="1" customWidth="1"/>
    <col min="1032" max="1279" width="11.42578125" style="187"/>
    <col min="1280" max="1280" width="6.5703125" style="187" customWidth="1"/>
    <col min="1281" max="1281" width="34.140625" style="187" customWidth="1"/>
    <col min="1282" max="1282" width="12.140625" style="187" customWidth="1"/>
    <col min="1283" max="1283" width="9.7109375" style="187" customWidth="1"/>
    <col min="1284" max="1284" width="1.7109375" style="187" customWidth="1"/>
    <col min="1285" max="1286" width="9.7109375" style="187" customWidth="1"/>
    <col min="1287" max="1287" width="0" style="187" hidden="1" customWidth="1"/>
    <col min="1288" max="1535" width="11.42578125" style="187"/>
    <col min="1536" max="1536" width="6.5703125" style="187" customWidth="1"/>
    <col min="1537" max="1537" width="34.140625" style="187" customWidth="1"/>
    <col min="1538" max="1538" width="12.140625" style="187" customWidth="1"/>
    <col min="1539" max="1539" width="9.7109375" style="187" customWidth="1"/>
    <col min="1540" max="1540" width="1.7109375" style="187" customWidth="1"/>
    <col min="1541" max="1542" width="9.7109375" style="187" customWidth="1"/>
    <col min="1543" max="1543" width="0" style="187" hidden="1" customWidth="1"/>
    <col min="1544" max="1791" width="11.42578125" style="187"/>
    <col min="1792" max="1792" width="6.5703125" style="187" customWidth="1"/>
    <col min="1793" max="1793" width="34.140625" style="187" customWidth="1"/>
    <col min="1794" max="1794" width="12.140625" style="187" customWidth="1"/>
    <col min="1795" max="1795" width="9.7109375" style="187" customWidth="1"/>
    <col min="1796" max="1796" width="1.7109375" style="187" customWidth="1"/>
    <col min="1797" max="1798" width="9.7109375" style="187" customWidth="1"/>
    <col min="1799" max="1799" width="0" style="187" hidden="1" customWidth="1"/>
    <col min="1800" max="2047" width="11.42578125" style="187"/>
    <col min="2048" max="2048" width="6.5703125" style="187" customWidth="1"/>
    <col min="2049" max="2049" width="34.140625" style="187" customWidth="1"/>
    <col min="2050" max="2050" width="12.140625" style="187" customWidth="1"/>
    <col min="2051" max="2051" width="9.7109375" style="187" customWidth="1"/>
    <col min="2052" max="2052" width="1.7109375" style="187" customWidth="1"/>
    <col min="2053" max="2054" width="9.7109375" style="187" customWidth="1"/>
    <col min="2055" max="2055" width="0" style="187" hidden="1" customWidth="1"/>
    <col min="2056" max="2303" width="11.42578125" style="187"/>
    <col min="2304" max="2304" width="6.5703125" style="187" customWidth="1"/>
    <col min="2305" max="2305" width="34.140625" style="187" customWidth="1"/>
    <col min="2306" max="2306" width="12.140625" style="187" customWidth="1"/>
    <col min="2307" max="2307" width="9.7109375" style="187" customWidth="1"/>
    <col min="2308" max="2308" width="1.7109375" style="187" customWidth="1"/>
    <col min="2309" max="2310" width="9.7109375" style="187" customWidth="1"/>
    <col min="2311" max="2311" width="0" style="187" hidden="1" customWidth="1"/>
    <col min="2312" max="2559" width="11.42578125" style="187"/>
    <col min="2560" max="2560" width="6.5703125" style="187" customWidth="1"/>
    <col min="2561" max="2561" width="34.140625" style="187" customWidth="1"/>
    <col min="2562" max="2562" width="12.140625" style="187" customWidth="1"/>
    <col min="2563" max="2563" width="9.7109375" style="187" customWidth="1"/>
    <col min="2564" max="2564" width="1.7109375" style="187" customWidth="1"/>
    <col min="2565" max="2566" width="9.7109375" style="187" customWidth="1"/>
    <col min="2567" max="2567" width="0" style="187" hidden="1" customWidth="1"/>
    <col min="2568" max="2815" width="11.42578125" style="187"/>
    <col min="2816" max="2816" width="6.5703125" style="187" customWidth="1"/>
    <col min="2817" max="2817" width="34.140625" style="187" customWidth="1"/>
    <col min="2818" max="2818" width="12.140625" style="187" customWidth="1"/>
    <col min="2819" max="2819" width="9.7109375" style="187" customWidth="1"/>
    <col min="2820" max="2820" width="1.7109375" style="187" customWidth="1"/>
    <col min="2821" max="2822" width="9.7109375" style="187" customWidth="1"/>
    <col min="2823" max="2823" width="0" style="187" hidden="1" customWidth="1"/>
    <col min="2824" max="3071" width="11.42578125" style="187"/>
    <col min="3072" max="3072" width="6.5703125" style="187" customWidth="1"/>
    <col min="3073" max="3073" width="34.140625" style="187" customWidth="1"/>
    <col min="3074" max="3074" width="12.140625" style="187" customWidth="1"/>
    <col min="3075" max="3075" width="9.7109375" style="187" customWidth="1"/>
    <col min="3076" max="3076" width="1.7109375" style="187" customWidth="1"/>
    <col min="3077" max="3078" width="9.7109375" style="187" customWidth="1"/>
    <col min="3079" max="3079" width="0" style="187" hidden="1" customWidth="1"/>
    <col min="3080" max="3327" width="11.42578125" style="187"/>
    <col min="3328" max="3328" width="6.5703125" style="187" customWidth="1"/>
    <col min="3329" max="3329" width="34.140625" style="187" customWidth="1"/>
    <col min="3330" max="3330" width="12.140625" style="187" customWidth="1"/>
    <col min="3331" max="3331" width="9.7109375" style="187" customWidth="1"/>
    <col min="3332" max="3332" width="1.7109375" style="187" customWidth="1"/>
    <col min="3333" max="3334" width="9.7109375" style="187" customWidth="1"/>
    <col min="3335" max="3335" width="0" style="187" hidden="1" customWidth="1"/>
    <col min="3336" max="3583" width="11.42578125" style="187"/>
    <col min="3584" max="3584" width="6.5703125" style="187" customWidth="1"/>
    <col min="3585" max="3585" width="34.140625" style="187" customWidth="1"/>
    <col min="3586" max="3586" width="12.140625" style="187" customWidth="1"/>
    <col min="3587" max="3587" width="9.7109375" style="187" customWidth="1"/>
    <col min="3588" max="3588" width="1.7109375" style="187" customWidth="1"/>
    <col min="3589" max="3590" width="9.7109375" style="187" customWidth="1"/>
    <col min="3591" max="3591" width="0" style="187" hidden="1" customWidth="1"/>
    <col min="3592" max="3839" width="11.42578125" style="187"/>
    <col min="3840" max="3840" width="6.5703125" style="187" customWidth="1"/>
    <col min="3841" max="3841" width="34.140625" style="187" customWidth="1"/>
    <col min="3842" max="3842" width="12.140625" style="187" customWidth="1"/>
    <col min="3843" max="3843" width="9.7109375" style="187" customWidth="1"/>
    <col min="3844" max="3844" width="1.7109375" style="187" customWidth="1"/>
    <col min="3845" max="3846" width="9.7109375" style="187" customWidth="1"/>
    <col min="3847" max="3847" width="0" style="187" hidden="1" customWidth="1"/>
    <col min="3848" max="4095" width="11.42578125" style="187"/>
    <col min="4096" max="4096" width="6.5703125" style="187" customWidth="1"/>
    <col min="4097" max="4097" width="34.140625" style="187" customWidth="1"/>
    <col min="4098" max="4098" width="12.140625" style="187" customWidth="1"/>
    <col min="4099" max="4099" width="9.7109375" style="187" customWidth="1"/>
    <col min="4100" max="4100" width="1.7109375" style="187" customWidth="1"/>
    <col min="4101" max="4102" width="9.7109375" style="187" customWidth="1"/>
    <col min="4103" max="4103" width="0" style="187" hidden="1" customWidth="1"/>
    <col min="4104" max="4351" width="11.42578125" style="187"/>
    <col min="4352" max="4352" width="6.5703125" style="187" customWidth="1"/>
    <col min="4353" max="4353" width="34.140625" style="187" customWidth="1"/>
    <col min="4354" max="4354" width="12.140625" style="187" customWidth="1"/>
    <col min="4355" max="4355" width="9.7109375" style="187" customWidth="1"/>
    <col min="4356" max="4356" width="1.7109375" style="187" customWidth="1"/>
    <col min="4357" max="4358" width="9.7109375" style="187" customWidth="1"/>
    <col min="4359" max="4359" width="0" style="187" hidden="1" customWidth="1"/>
    <col min="4360" max="4607" width="11.42578125" style="187"/>
    <col min="4608" max="4608" width="6.5703125" style="187" customWidth="1"/>
    <col min="4609" max="4609" width="34.140625" style="187" customWidth="1"/>
    <col min="4610" max="4610" width="12.140625" style="187" customWidth="1"/>
    <col min="4611" max="4611" width="9.7109375" style="187" customWidth="1"/>
    <col min="4612" max="4612" width="1.7109375" style="187" customWidth="1"/>
    <col min="4613" max="4614" width="9.7109375" style="187" customWidth="1"/>
    <col min="4615" max="4615" width="0" style="187" hidden="1" customWidth="1"/>
    <col min="4616" max="4863" width="11.42578125" style="187"/>
    <col min="4864" max="4864" width="6.5703125" style="187" customWidth="1"/>
    <col min="4865" max="4865" width="34.140625" style="187" customWidth="1"/>
    <col min="4866" max="4866" width="12.140625" style="187" customWidth="1"/>
    <col min="4867" max="4867" width="9.7109375" style="187" customWidth="1"/>
    <col min="4868" max="4868" width="1.7109375" style="187" customWidth="1"/>
    <col min="4869" max="4870" width="9.7109375" style="187" customWidth="1"/>
    <col min="4871" max="4871" width="0" style="187" hidden="1" customWidth="1"/>
    <col min="4872" max="5119" width="11.42578125" style="187"/>
    <col min="5120" max="5120" width="6.5703125" style="187" customWidth="1"/>
    <col min="5121" max="5121" width="34.140625" style="187" customWidth="1"/>
    <col min="5122" max="5122" width="12.140625" style="187" customWidth="1"/>
    <col min="5123" max="5123" width="9.7109375" style="187" customWidth="1"/>
    <col min="5124" max="5124" width="1.7109375" style="187" customWidth="1"/>
    <col min="5125" max="5126" width="9.7109375" style="187" customWidth="1"/>
    <col min="5127" max="5127" width="0" style="187" hidden="1" customWidth="1"/>
    <col min="5128" max="5375" width="11.42578125" style="187"/>
    <col min="5376" max="5376" width="6.5703125" style="187" customWidth="1"/>
    <col min="5377" max="5377" width="34.140625" style="187" customWidth="1"/>
    <col min="5378" max="5378" width="12.140625" style="187" customWidth="1"/>
    <col min="5379" max="5379" width="9.7109375" style="187" customWidth="1"/>
    <col min="5380" max="5380" width="1.7109375" style="187" customWidth="1"/>
    <col min="5381" max="5382" width="9.7109375" style="187" customWidth="1"/>
    <col min="5383" max="5383" width="0" style="187" hidden="1" customWidth="1"/>
    <col min="5384" max="5631" width="11.42578125" style="187"/>
    <col min="5632" max="5632" width="6.5703125" style="187" customWidth="1"/>
    <col min="5633" max="5633" width="34.140625" style="187" customWidth="1"/>
    <col min="5634" max="5634" width="12.140625" style="187" customWidth="1"/>
    <col min="5635" max="5635" width="9.7109375" style="187" customWidth="1"/>
    <col min="5636" max="5636" width="1.7109375" style="187" customWidth="1"/>
    <col min="5637" max="5638" width="9.7109375" style="187" customWidth="1"/>
    <col min="5639" max="5639" width="0" style="187" hidden="1" customWidth="1"/>
    <col min="5640" max="5887" width="11.42578125" style="187"/>
    <col min="5888" max="5888" width="6.5703125" style="187" customWidth="1"/>
    <col min="5889" max="5889" width="34.140625" style="187" customWidth="1"/>
    <col min="5890" max="5890" width="12.140625" style="187" customWidth="1"/>
    <col min="5891" max="5891" width="9.7109375" style="187" customWidth="1"/>
    <col min="5892" max="5892" width="1.7109375" style="187" customWidth="1"/>
    <col min="5893" max="5894" width="9.7109375" style="187" customWidth="1"/>
    <col min="5895" max="5895" width="0" style="187" hidden="1" customWidth="1"/>
    <col min="5896" max="6143" width="11.42578125" style="187"/>
    <col min="6144" max="6144" width="6.5703125" style="187" customWidth="1"/>
    <col min="6145" max="6145" width="34.140625" style="187" customWidth="1"/>
    <col min="6146" max="6146" width="12.140625" style="187" customWidth="1"/>
    <col min="6147" max="6147" width="9.7109375" style="187" customWidth="1"/>
    <col min="6148" max="6148" width="1.7109375" style="187" customWidth="1"/>
    <col min="6149" max="6150" width="9.7109375" style="187" customWidth="1"/>
    <col min="6151" max="6151" width="0" style="187" hidden="1" customWidth="1"/>
    <col min="6152" max="6399" width="11.42578125" style="187"/>
    <col min="6400" max="6400" width="6.5703125" style="187" customWidth="1"/>
    <col min="6401" max="6401" width="34.140625" style="187" customWidth="1"/>
    <col min="6402" max="6402" width="12.140625" style="187" customWidth="1"/>
    <col min="6403" max="6403" width="9.7109375" style="187" customWidth="1"/>
    <col min="6404" max="6404" width="1.7109375" style="187" customWidth="1"/>
    <col min="6405" max="6406" width="9.7109375" style="187" customWidth="1"/>
    <col min="6407" max="6407" width="0" style="187" hidden="1" customWidth="1"/>
    <col min="6408" max="6655" width="11.42578125" style="187"/>
    <col min="6656" max="6656" width="6.5703125" style="187" customWidth="1"/>
    <col min="6657" max="6657" width="34.140625" style="187" customWidth="1"/>
    <col min="6658" max="6658" width="12.140625" style="187" customWidth="1"/>
    <col min="6659" max="6659" width="9.7109375" style="187" customWidth="1"/>
    <col min="6660" max="6660" width="1.7109375" style="187" customWidth="1"/>
    <col min="6661" max="6662" width="9.7109375" style="187" customWidth="1"/>
    <col min="6663" max="6663" width="0" style="187" hidden="1" customWidth="1"/>
    <col min="6664" max="6911" width="11.42578125" style="187"/>
    <col min="6912" max="6912" width="6.5703125" style="187" customWidth="1"/>
    <col min="6913" max="6913" width="34.140625" style="187" customWidth="1"/>
    <col min="6914" max="6914" width="12.140625" style="187" customWidth="1"/>
    <col min="6915" max="6915" width="9.7109375" style="187" customWidth="1"/>
    <col min="6916" max="6916" width="1.7109375" style="187" customWidth="1"/>
    <col min="6917" max="6918" width="9.7109375" style="187" customWidth="1"/>
    <col min="6919" max="6919" width="0" style="187" hidden="1" customWidth="1"/>
    <col min="6920" max="7167" width="11.42578125" style="187"/>
    <col min="7168" max="7168" width="6.5703125" style="187" customWidth="1"/>
    <col min="7169" max="7169" width="34.140625" style="187" customWidth="1"/>
    <col min="7170" max="7170" width="12.140625" style="187" customWidth="1"/>
    <col min="7171" max="7171" width="9.7109375" style="187" customWidth="1"/>
    <col min="7172" max="7172" width="1.7109375" style="187" customWidth="1"/>
    <col min="7173" max="7174" width="9.7109375" style="187" customWidth="1"/>
    <col min="7175" max="7175" width="0" style="187" hidden="1" customWidth="1"/>
    <col min="7176" max="7423" width="11.42578125" style="187"/>
    <col min="7424" max="7424" width="6.5703125" style="187" customWidth="1"/>
    <col min="7425" max="7425" width="34.140625" style="187" customWidth="1"/>
    <col min="7426" max="7426" width="12.140625" style="187" customWidth="1"/>
    <col min="7427" max="7427" width="9.7109375" style="187" customWidth="1"/>
    <col min="7428" max="7428" width="1.7109375" style="187" customWidth="1"/>
    <col min="7429" max="7430" width="9.7109375" style="187" customWidth="1"/>
    <col min="7431" max="7431" width="0" style="187" hidden="1" customWidth="1"/>
    <col min="7432" max="7679" width="11.42578125" style="187"/>
    <col min="7680" max="7680" width="6.5703125" style="187" customWidth="1"/>
    <col min="7681" max="7681" width="34.140625" style="187" customWidth="1"/>
    <col min="7682" max="7682" width="12.140625" style="187" customWidth="1"/>
    <col min="7683" max="7683" width="9.7109375" style="187" customWidth="1"/>
    <col min="7684" max="7684" width="1.7109375" style="187" customWidth="1"/>
    <col min="7685" max="7686" width="9.7109375" style="187" customWidth="1"/>
    <col min="7687" max="7687" width="0" style="187" hidden="1" customWidth="1"/>
    <col min="7688" max="7935" width="11.42578125" style="187"/>
    <col min="7936" max="7936" width="6.5703125" style="187" customWidth="1"/>
    <col min="7937" max="7937" width="34.140625" style="187" customWidth="1"/>
    <col min="7938" max="7938" width="12.140625" style="187" customWidth="1"/>
    <col min="7939" max="7939" width="9.7109375" style="187" customWidth="1"/>
    <col min="7940" max="7940" width="1.7109375" style="187" customWidth="1"/>
    <col min="7941" max="7942" width="9.7109375" style="187" customWidth="1"/>
    <col min="7943" max="7943" width="0" style="187" hidden="1" customWidth="1"/>
    <col min="7944" max="8191" width="11.42578125" style="187"/>
    <col min="8192" max="8192" width="6.5703125" style="187" customWidth="1"/>
    <col min="8193" max="8193" width="34.140625" style="187" customWidth="1"/>
    <col min="8194" max="8194" width="12.140625" style="187" customWidth="1"/>
    <col min="8195" max="8195" width="9.7109375" style="187" customWidth="1"/>
    <col min="8196" max="8196" width="1.7109375" style="187" customWidth="1"/>
    <col min="8197" max="8198" width="9.7109375" style="187" customWidth="1"/>
    <col min="8199" max="8199" width="0" style="187" hidden="1" customWidth="1"/>
    <col min="8200" max="8447" width="11.42578125" style="187"/>
    <col min="8448" max="8448" width="6.5703125" style="187" customWidth="1"/>
    <col min="8449" max="8449" width="34.140625" style="187" customWidth="1"/>
    <col min="8450" max="8450" width="12.140625" style="187" customWidth="1"/>
    <col min="8451" max="8451" width="9.7109375" style="187" customWidth="1"/>
    <col min="8452" max="8452" width="1.7109375" style="187" customWidth="1"/>
    <col min="8453" max="8454" width="9.7109375" style="187" customWidth="1"/>
    <col min="8455" max="8455" width="0" style="187" hidden="1" customWidth="1"/>
    <col min="8456" max="8703" width="11.42578125" style="187"/>
    <col min="8704" max="8704" width="6.5703125" style="187" customWidth="1"/>
    <col min="8705" max="8705" width="34.140625" style="187" customWidth="1"/>
    <col min="8706" max="8706" width="12.140625" style="187" customWidth="1"/>
    <col min="8707" max="8707" width="9.7109375" style="187" customWidth="1"/>
    <col min="8708" max="8708" width="1.7109375" style="187" customWidth="1"/>
    <col min="8709" max="8710" width="9.7109375" style="187" customWidth="1"/>
    <col min="8711" max="8711" width="0" style="187" hidden="1" customWidth="1"/>
    <col min="8712" max="8959" width="11.42578125" style="187"/>
    <col min="8960" max="8960" width="6.5703125" style="187" customWidth="1"/>
    <col min="8961" max="8961" width="34.140625" style="187" customWidth="1"/>
    <col min="8962" max="8962" width="12.140625" style="187" customWidth="1"/>
    <col min="8963" max="8963" width="9.7109375" style="187" customWidth="1"/>
    <col min="8964" max="8964" width="1.7109375" style="187" customWidth="1"/>
    <col min="8965" max="8966" width="9.7109375" style="187" customWidth="1"/>
    <col min="8967" max="8967" width="0" style="187" hidden="1" customWidth="1"/>
    <col min="8968" max="9215" width="11.42578125" style="187"/>
    <col min="9216" max="9216" width="6.5703125" style="187" customWidth="1"/>
    <col min="9217" max="9217" width="34.140625" style="187" customWidth="1"/>
    <col min="9218" max="9218" width="12.140625" style="187" customWidth="1"/>
    <col min="9219" max="9219" width="9.7109375" style="187" customWidth="1"/>
    <col min="9220" max="9220" width="1.7109375" style="187" customWidth="1"/>
    <col min="9221" max="9222" width="9.7109375" style="187" customWidth="1"/>
    <col min="9223" max="9223" width="0" style="187" hidden="1" customWidth="1"/>
    <col min="9224" max="9471" width="11.42578125" style="187"/>
    <col min="9472" max="9472" width="6.5703125" style="187" customWidth="1"/>
    <col min="9473" max="9473" width="34.140625" style="187" customWidth="1"/>
    <col min="9474" max="9474" width="12.140625" style="187" customWidth="1"/>
    <col min="9475" max="9475" width="9.7109375" style="187" customWidth="1"/>
    <col min="9476" max="9476" width="1.7109375" style="187" customWidth="1"/>
    <col min="9477" max="9478" width="9.7109375" style="187" customWidth="1"/>
    <col min="9479" max="9479" width="0" style="187" hidden="1" customWidth="1"/>
    <col min="9480" max="9727" width="11.42578125" style="187"/>
    <col min="9728" max="9728" width="6.5703125" style="187" customWidth="1"/>
    <col min="9729" max="9729" width="34.140625" style="187" customWidth="1"/>
    <col min="9730" max="9730" width="12.140625" style="187" customWidth="1"/>
    <col min="9731" max="9731" width="9.7109375" style="187" customWidth="1"/>
    <col min="9732" max="9732" width="1.7109375" style="187" customWidth="1"/>
    <col min="9733" max="9734" width="9.7109375" style="187" customWidth="1"/>
    <col min="9735" max="9735" width="0" style="187" hidden="1" customWidth="1"/>
    <col min="9736" max="9983" width="11.42578125" style="187"/>
    <col min="9984" max="9984" width="6.5703125" style="187" customWidth="1"/>
    <col min="9985" max="9985" width="34.140625" style="187" customWidth="1"/>
    <col min="9986" max="9986" width="12.140625" style="187" customWidth="1"/>
    <col min="9987" max="9987" width="9.7109375" style="187" customWidth="1"/>
    <col min="9988" max="9988" width="1.7109375" style="187" customWidth="1"/>
    <col min="9989" max="9990" width="9.7109375" style="187" customWidth="1"/>
    <col min="9991" max="9991" width="0" style="187" hidden="1" customWidth="1"/>
    <col min="9992" max="10239" width="11.42578125" style="187"/>
    <col min="10240" max="10240" width="6.5703125" style="187" customWidth="1"/>
    <col min="10241" max="10241" width="34.140625" style="187" customWidth="1"/>
    <col min="10242" max="10242" width="12.140625" style="187" customWidth="1"/>
    <col min="10243" max="10243" width="9.7109375" style="187" customWidth="1"/>
    <col min="10244" max="10244" width="1.7109375" style="187" customWidth="1"/>
    <col min="10245" max="10246" width="9.7109375" style="187" customWidth="1"/>
    <col min="10247" max="10247" width="0" style="187" hidden="1" customWidth="1"/>
    <col min="10248" max="10495" width="11.42578125" style="187"/>
    <col min="10496" max="10496" width="6.5703125" style="187" customWidth="1"/>
    <col min="10497" max="10497" width="34.140625" style="187" customWidth="1"/>
    <col min="10498" max="10498" width="12.140625" style="187" customWidth="1"/>
    <col min="10499" max="10499" width="9.7109375" style="187" customWidth="1"/>
    <col min="10500" max="10500" width="1.7109375" style="187" customWidth="1"/>
    <col min="10501" max="10502" width="9.7109375" style="187" customWidth="1"/>
    <col min="10503" max="10503" width="0" style="187" hidden="1" customWidth="1"/>
    <col min="10504" max="10751" width="11.42578125" style="187"/>
    <col min="10752" max="10752" width="6.5703125" style="187" customWidth="1"/>
    <col min="10753" max="10753" width="34.140625" style="187" customWidth="1"/>
    <col min="10754" max="10754" width="12.140625" style="187" customWidth="1"/>
    <col min="10755" max="10755" width="9.7109375" style="187" customWidth="1"/>
    <col min="10756" max="10756" width="1.7109375" style="187" customWidth="1"/>
    <col min="10757" max="10758" width="9.7109375" style="187" customWidth="1"/>
    <col min="10759" max="10759" width="0" style="187" hidden="1" customWidth="1"/>
    <col min="10760" max="11007" width="11.42578125" style="187"/>
    <col min="11008" max="11008" width="6.5703125" style="187" customWidth="1"/>
    <col min="11009" max="11009" width="34.140625" style="187" customWidth="1"/>
    <col min="11010" max="11010" width="12.140625" style="187" customWidth="1"/>
    <col min="11011" max="11011" width="9.7109375" style="187" customWidth="1"/>
    <col min="11012" max="11012" width="1.7109375" style="187" customWidth="1"/>
    <col min="11013" max="11014" width="9.7109375" style="187" customWidth="1"/>
    <col min="11015" max="11015" width="0" style="187" hidden="1" customWidth="1"/>
    <col min="11016" max="11263" width="11.42578125" style="187"/>
    <col min="11264" max="11264" width="6.5703125" style="187" customWidth="1"/>
    <col min="11265" max="11265" width="34.140625" style="187" customWidth="1"/>
    <col min="11266" max="11266" width="12.140625" style="187" customWidth="1"/>
    <col min="11267" max="11267" width="9.7109375" style="187" customWidth="1"/>
    <col min="11268" max="11268" width="1.7109375" style="187" customWidth="1"/>
    <col min="11269" max="11270" width="9.7109375" style="187" customWidth="1"/>
    <col min="11271" max="11271" width="0" style="187" hidden="1" customWidth="1"/>
    <col min="11272" max="11519" width="11.42578125" style="187"/>
    <col min="11520" max="11520" width="6.5703125" style="187" customWidth="1"/>
    <col min="11521" max="11521" width="34.140625" style="187" customWidth="1"/>
    <col min="11522" max="11522" width="12.140625" style="187" customWidth="1"/>
    <col min="11523" max="11523" width="9.7109375" style="187" customWidth="1"/>
    <col min="11524" max="11524" width="1.7109375" style="187" customWidth="1"/>
    <col min="11525" max="11526" width="9.7109375" style="187" customWidth="1"/>
    <col min="11527" max="11527" width="0" style="187" hidden="1" customWidth="1"/>
    <col min="11528" max="11775" width="11.42578125" style="187"/>
    <col min="11776" max="11776" width="6.5703125" style="187" customWidth="1"/>
    <col min="11777" max="11777" width="34.140625" style="187" customWidth="1"/>
    <col min="11778" max="11778" width="12.140625" style="187" customWidth="1"/>
    <col min="11779" max="11779" width="9.7109375" style="187" customWidth="1"/>
    <col min="11780" max="11780" width="1.7109375" style="187" customWidth="1"/>
    <col min="11781" max="11782" width="9.7109375" style="187" customWidth="1"/>
    <col min="11783" max="11783" width="0" style="187" hidden="1" customWidth="1"/>
    <col min="11784" max="12031" width="11.42578125" style="187"/>
    <col min="12032" max="12032" width="6.5703125" style="187" customWidth="1"/>
    <col min="12033" max="12033" width="34.140625" style="187" customWidth="1"/>
    <col min="12034" max="12034" width="12.140625" style="187" customWidth="1"/>
    <col min="12035" max="12035" width="9.7109375" style="187" customWidth="1"/>
    <col min="12036" max="12036" width="1.7109375" style="187" customWidth="1"/>
    <col min="12037" max="12038" width="9.7109375" style="187" customWidth="1"/>
    <col min="12039" max="12039" width="0" style="187" hidden="1" customWidth="1"/>
    <col min="12040" max="12287" width="11.42578125" style="187"/>
    <col min="12288" max="12288" width="6.5703125" style="187" customWidth="1"/>
    <col min="12289" max="12289" width="34.140625" style="187" customWidth="1"/>
    <col min="12290" max="12290" width="12.140625" style="187" customWidth="1"/>
    <col min="12291" max="12291" width="9.7109375" style="187" customWidth="1"/>
    <col min="12292" max="12292" width="1.7109375" style="187" customWidth="1"/>
    <col min="12293" max="12294" width="9.7109375" style="187" customWidth="1"/>
    <col min="12295" max="12295" width="0" style="187" hidden="1" customWidth="1"/>
    <col min="12296" max="12543" width="11.42578125" style="187"/>
    <col min="12544" max="12544" width="6.5703125" style="187" customWidth="1"/>
    <col min="12545" max="12545" width="34.140625" style="187" customWidth="1"/>
    <col min="12546" max="12546" width="12.140625" style="187" customWidth="1"/>
    <col min="12547" max="12547" width="9.7109375" style="187" customWidth="1"/>
    <col min="12548" max="12548" width="1.7109375" style="187" customWidth="1"/>
    <col min="12549" max="12550" width="9.7109375" style="187" customWidth="1"/>
    <col min="12551" max="12551" width="0" style="187" hidden="1" customWidth="1"/>
    <col min="12552" max="12799" width="11.42578125" style="187"/>
    <col min="12800" max="12800" width="6.5703125" style="187" customWidth="1"/>
    <col min="12801" max="12801" width="34.140625" style="187" customWidth="1"/>
    <col min="12802" max="12802" width="12.140625" style="187" customWidth="1"/>
    <col min="12803" max="12803" width="9.7109375" style="187" customWidth="1"/>
    <col min="12804" max="12804" width="1.7109375" style="187" customWidth="1"/>
    <col min="12805" max="12806" width="9.7109375" style="187" customWidth="1"/>
    <col min="12807" max="12807" width="0" style="187" hidden="1" customWidth="1"/>
    <col min="12808" max="13055" width="11.42578125" style="187"/>
    <col min="13056" max="13056" width="6.5703125" style="187" customWidth="1"/>
    <col min="13057" max="13057" width="34.140625" style="187" customWidth="1"/>
    <col min="13058" max="13058" width="12.140625" style="187" customWidth="1"/>
    <col min="13059" max="13059" width="9.7109375" style="187" customWidth="1"/>
    <col min="13060" max="13060" width="1.7109375" style="187" customWidth="1"/>
    <col min="13061" max="13062" width="9.7109375" style="187" customWidth="1"/>
    <col min="13063" max="13063" width="0" style="187" hidden="1" customWidth="1"/>
    <col min="13064" max="13311" width="11.42578125" style="187"/>
    <col min="13312" max="13312" width="6.5703125" style="187" customWidth="1"/>
    <col min="13313" max="13313" width="34.140625" style="187" customWidth="1"/>
    <col min="13314" max="13314" width="12.140625" style="187" customWidth="1"/>
    <col min="13315" max="13315" width="9.7109375" style="187" customWidth="1"/>
    <col min="13316" max="13316" width="1.7109375" style="187" customWidth="1"/>
    <col min="13317" max="13318" width="9.7109375" style="187" customWidth="1"/>
    <col min="13319" max="13319" width="0" style="187" hidden="1" customWidth="1"/>
    <col min="13320" max="13567" width="11.42578125" style="187"/>
    <col min="13568" max="13568" width="6.5703125" style="187" customWidth="1"/>
    <col min="13569" max="13569" width="34.140625" style="187" customWidth="1"/>
    <col min="13570" max="13570" width="12.140625" style="187" customWidth="1"/>
    <col min="13571" max="13571" width="9.7109375" style="187" customWidth="1"/>
    <col min="13572" max="13572" width="1.7109375" style="187" customWidth="1"/>
    <col min="13573" max="13574" width="9.7109375" style="187" customWidth="1"/>
    <col min="13575" max="13575" width="0" style="187" hidden="1" customWidth="1"/>
    <col min="13576" max="13823" width="11.42578125" style="187"/>
    <col min="13824" max="13824" width="6.5703125" style="187" customWidth="1"/>
    <col min="13825" max="13825" width="34.140625" style="187" customWidth="1"/>
    <col min="13826" max="13826" width="12.140625" style="187" customWidth="1"/>
    <col min="13827" max="13827" width="9.7109375" style="187" customWidth="1"/>
    <col min="13828" max="13828" width="1.7109375" style="187" customWidth="1"/>
    <col min="13829" max="13830" width="9.7109375" style="187" customWidth="1"/>
    <col min="13831" max="13831" width="0" style="187" hidden="1" customWidth="1"/>
    <col min="13832" max="14079" width="11.42578125" style="187"/>
    <col min="14080" max="14080" width="6.5703125" style="187" customWidth="1"/>
    <col min="14081" max="14081" width="34.140625" style="187" customWidth="1"/>
    <col min="14082" max="14082" width="12.140625" style="187" customWidth="1"/>
    <col min="14083" max="14083" width="9.7109375" style="187" customWidth="1"/>
    <col min="14084" max="14084" width="1.7109375" style="187" customWidth="1"/>
    <col min="14085" max="14086" width="9.7109375" style="187" customWidth="1"/>
    <col min="14087" max="14087" width="0" style="187" hidden="1" customWidth="1"/>
    <col min="14088" max="14335" width="11.42578125" style="187"/>
    <col min="14336" max="14336" width="6.5703125" style="187" customWidth="1"/>
    <col min="14337" max="14337" width="34.140625" style="187" customWidth="1"/>
    <col min="14338" max="14338" width="12.140625" style="187" customWidth="1"/>
    <col min="14339" max="14339" width="9.7109375" style="187" customWidth="1"/>
    <col min="14340" max="14340" width="1.7109375" style="187" customWidth="1"/>
    <col min="14341" max="14342" width="9.7109375" style="187" customWidth="1"/>
    <col min="14343" max="14343" width="0" style="187" hidden="1" customWidth="1"/>
    <col min="14344" max="14591" width="11.42578125" style="187"/>
    <col min="14592" max="14592" width="6.5703125" style="187" customWidth="1"/>
    <col min="14593" max="14593" width="34.140625" style="187" customWidth="1"/>
    <col min="14594" max="14594" width="12.140625" style="187" customWidth="1"/>
    <col min="14595" max="14595" width="9.7109375" style="187" customWidth="1"/>
    <col min="14596" max="14596" width="1.7109375" style="187" customWidth="1"/>
    <col min="14597" max="14598" width="9.7109375" style="187" customWidth="1"/>
    <col min="14599" max="14599" width="0" style="187" hidden="1" customWidth="1"/>
    <col min="14600" max="14847" width="11.42578125" style="187"/>
    <col min="14848" max="14848" width="6.5703125" style="187" customWidth="1"/>
    <col min="14849" max="14849" width="34.140625" style="187" customWidth="1"/>
    <col min="14850" max="14850" width="12.140625" style="187" customWidth="1"/>
    <col min="14851" max="14851" width="9.7109375" style="187" customWidth="1"/>
    <col min="14852" max="14852" width="1.7109375" style="187" customWidth="1"/>
    <col min="14853" max="14854" width="9.7109375" style="187" customWidth="1"/>
    <col min="14855" max="14855" width="0" style="187" hidden="1" customWidth="1"/>
    <col min="14856" max="15103" width="11.42578125" style="187"/>
    <col min="15104" max="15104" width="6.5703125" style="187" customWidth="1"/>
    <col min="15105" max="15105" width="34.140625" style="187" customWidth="1"/>
    <col min="15106" max="15106" width="12.140625" style="187" customWidth="1"/>
    <col min="15107" max="15107" width="9.7109375" style="187" customWidth="1"/>
    <col min="15108" max="15108" width="1.7109375" style="187" customWidth="1"/>
    <col min="15109" max="15110" width="9.7109375" style="187" customWidth="1"/>
    <col min="15111" max="15111" width="0" style="187" hidden="1" customWidth="1"/>
    <col min="15112" max="15359" width="11.42578125" style="187"/>
    <col min="15360" max="15360" width="6.5703125" style="187" customWidth="1"/>
    <col min="15361" max="15361" width="34.140625" style="187" customWidth="1"/>
    <col min="15362" max="15362" width="12.140625" style="187" customWidth="1"/>
    <col min="15363" max="15363" width="9.7109375" style="187" customWidth="1"/>
    <col min="15364" max="15364" width="1.7109375" style="187" customWidth="1"/>
    <col min="15365" max="15366" width="9.7109375" style="187" customWidth="1"/>
    <col min="15367" max="15367" width="0" style="187" hidden="1" customWidth="1"/>
    <col min="15368" max="15615" width="11.42578125" style="187"/>
    <col min="15616" max="15616" width="6.5703125" style="187" customWidth="1"/>
    <col min="15617" max="15617" width="34.140625" style="187" customWidth="1"/>
    <col min="15618" max="15618" width="12.140625" style="187" customWidth="1"/>
    <col min="15619" max="15619" width="9.7109375" style="187" customWidth="1"/>
    <col min="15620" max="15620" width="1.7109375" style="187" customWidth="1"/>
    <col min="15621" max="15622" width="9.7109375" style="187" customWidth="1"/>
    <col min="15623" max="15623" width="0" style="187" hidden="1" customWidth="1"/>
    <col min="15624" max="15871" width="11.42578125" style="187"/>
    <col min="15872" max="15872" width="6.5703125" style="187" customWidth="1"/>
    <col min="15873" max="15873" width="34.140625" style="187" customWidth="1"/>
    <col min="15874" max="15874" width="12.140625" style="187" customWidth="1"/>
    <col min="15875" max="15875" width="9.7109375" style="187" customWidth="1"/>
    <col min="15876" max="15876" width="1.7109375" style="187" customWidth="1"/>
    <col min="15877" max="15878" width="9.7109375" style="187" customWidth="1"/>
    <col min="15879" max="15879" width="0" style="187" hidden="1" customWidth="1"/>
    <col min="15880" max="16127" width="11.42578125" style="187"/>
    <col min="16128" max="16128" width="6.5703125" style="187" customWidth="1"/>
    <col min="16129" max="16129" width="34.140625" style="187" customWidth="1"/>
    <col min="16130" max="16130" width="12.140625" style="187" customWidth="1"/>
    <col min="16131" max="16131" width="9.7109375" style="187" customWidth="1"/>
    <col min="16132" max="16132" width="1.7109375" style="187" customWidth="1"/>
    <col min="16133" max="16134" width="9.7109375" style="187" customWidth="1"/>
    <col min="16135" max="16135" width="0" style="187" hidden="1" customWidth="1"/>
    <col min="16136" max="16384" width="11.42578125" style="187"/>
  </cols>
  <sheetData>
    <row r="1" spans="1:8" s="168" customFormat="1" ht="15" customHeight="1" x14ac:dyDescent="0.25">
      <c r="A1" s="275" t="s">
        <v>0</v>
      </c>
      <c r="B1" s="275"/>
      <c r="C1" s="275"/>
      <c r="D1" s="275"/>
      <c r="E1" s="275"/>
      <c r="F1" s="275"/>
      <c r="G1" s="275"/>
      <c r="H1" s="167"/>
    </row>
    <row r="2" spans="1:8" s="168" customFormat="1" ht="15" customHeight="1" x14ac:dyDescent="0.25">
      <c r="A2" s="275" t="s">
        <v>1</v>
      </c>
      <c r="B2" s="275"/>
      <c r="C2" s="275"/>
      <c r="D2" s="275"/>
      <c r="E2" s="275"/>
      <c r="F2" s="275"/>
      <c r="G2" s="275"/>
      <c r="H2" s="167"/>
    </row>
    <row r="3" spans="1:8" s="168" customFormat="1" ht="15" customHeight="1" x14ac:dyDescent="0.25">
      <c r="A3" s="275" t="s">
        <v>1534</v>
      </c>
      <c r="B3" s="275"/>
      <c r="C3" s="275"/>
      <c r="D3" s="275"/>
      <c r="E3" s="275"/>
      <c r="F3" s="275"/>
      <c r="G3" s="275"/>
      <c r="H3" s="167"/>
    </row>
    <row r="4" spans="1:8" s="168" customFormat="1" ht="8.25" customHeight="1" x14ac:dyDescent="0.25">
      <c r="B4" s="169"/>
      <c r="C4" s="169"/>
      <c r="D4" s="169"/>
      <c r="E4" s="169"/>
      <c r="F4" s="169"/>
      <c r="G4" s="169"/>
      <c r="H4" s="167"/>
    </row>
    <row r="5" spans="1:8" s="168" customFormat="1" ht="16.5" x14ac:dyDescent="0.25">
      <c r="A5" s="276" t="s">
        <v>1703</v>
      </c>
      <c r="B5" s="276"/>
      <c r="C5" s="276"/>
      <c r="D5" s="276"/>
      <c r="E5" s="276"/>
      <c r="F5" s="276"/>
      <c r="G5" s="276"/>
      <c r="H5" s="276"/>
    </row>
    <row r="6" spans="1:8" s="168" customFormat="1" ht="16.5" x14ac:dyDescent="0.25">
      <c r="A6" s="276">
        <v>2021</v>
      </c>
      <c r="B6" s="276"/>
      <c r="C6" s="276"/>
      <c r="D6" s="276"/>
      <c r="E6" s="276"/>
      <c r="F6" s="276"/>
      <c r="G6" s="276"/>
      <c r="H6" s="276"/>
    </row>
    <row r="7" spans="1:8" s="168" customFormat="1" ht="8.25" customHeight="1" x14ac:dyDescent="0.25">
      <c r="B7" s="169"/>
      <c r="C7" s="169"/>
      <c r="D7" s="169"/>
      <c r="E7" s="169"/>
      <c r="F7" s="169"/>
      <c r="G7" s="169"/>
      <c r="H7" s="167"/>
    </row>
    <row r="8" spans="1:8" s="168" customFormat="1" ht="12.75" x14ac:dyDescent="0.25">
      <c r="A8" s="277" t="s">
        <v>1704</v>
      </c>
      <c r="B8" s="262" t="s">
        <v>1705</v>
      </c>
      <c r="C8" s="279" t="s">
        <v>3</v>
      </c>
      <c r="D8" s="279"/>
      <c r="E8" s="170"/>
      <c r="F8" s="279" t="s">
        <v>4</v>
      </c>
      <c r="G8" s="279"/>
      <c r="H8" s="262" t="s">
        <v>5</v>
      </c>
    </row>
    <row r="9" spans="1:8" s="168" customFormat="1" ht="12.75" x14ac:dyDescent="0.25">
      <c r="A9" s="278"/>
      <c r="B9" s="263"/>
      <c r="C9" s="112" t="s">
        <v>1816</v>
      </c>
      <c r="D9" s="171" t="s">
        <v>6</v>
      </c>
      <c r="E9" s="172"/>
      <c r="F9" s="173" t="s">
        <v>7</v>
      </c>
      <c r="G9" s="171" t="s">
        <v>8</v>
      </c>
      <c r="H9" s="263"/>
    </row>
    <row r="10" spans="1:8" s="168" customFormat="1" ht="12.75" x14ac:dyDescent="0.25">
      <c r="B10" s="174"/>
      <c r="C10" s="174"/>
      <c r="D10" s="175"/>
      <c r="E10" s="175"/>
      <c r="F10" s="174"/>
      <c r="G10" s="175"/>
      <c r="H10" s="167"/>
    </row>
    <row r="11" spans="1:8" s="168" customFormat="1" ht="12.75" x14ac:dyDescent="0.25">
      <c r="A11" s="89">
        <v>4</v>
      </c>
      <c r="B11" s="168" t="s">
        <v>1706</v>
      </c>
      <c r="C11" s="119" t="s">
        <v>1811</v>
      </c>
      <c r="D11" s="176">
        <v>0.66090871771044113</v>
      </c>
      <c r="F11" s="176">
        <v>1.2189498640491953E-2</v>
      </c>
      <c r="G11" s="176">
        <v>8.0561459160207027E-3</v>
      </c>
      <c r="H11" s="177">
        <v>4.1333527244712502E-3</v>
      </c>
    </row>
    <row r="12" spans="1:8" s="168" customFormat="1" ht="12.75" x14ac:dyDescent="0.25">
      <c r="A12" s="89">
        <v>12</v>
      </c>
      <c r="B12" s="168" t="s">
        <v>1707</v>
      </c>
      <c r="C12" s="119" t="s">
        <v>1810</v>
      </c>
      <c r="D12" s="176">
        <v>0.88488527416740614</v>
      </c>
      <c r="F12" s="176">
        <v>1.1155078340944332E-2</v>
      </c>
      <c r="G12" s="176">
        <v>9.8709645560854202E-3</v>
      </c>
      <c r="H12" s="177">
        <v>1.2841137848589122E-3</v>
      </c>
    </row>
    <row r="13" spans="1:8" s="168" customFormat="1" ht="12.75" x14ac:dyDescent="0.25">
      <c r="A13" s="89">
        <v>17</v>
      </c>
      <c r="B13" s="168" t="s">
        <v>1708</v>
      </c>
      <c r="C13" s="119" t="s">
        <v>1811</v>
      </c>
      <c r="D13" s="176">
        <v>0.64937981723230098</v>
      </c>
      <c r="F13" s="176">
        <v>7.9662209249390225E-3</v>
      </c>
      <c r="G13" s="176">
        <v>5.1731030882690345E-3</v>
      </c>
      <c r="H13" s="177">
        <v>2.793117836669988E-3</v>
      </c>
    </row>
    <row r="14" spans="1:8" s="168" customFormat="1" ht="12.75" x14ac:dyDescent="0.25">
      <c r="A14" s="89">
        <v>19</v>
      </c>
      <c r="B14" s="168" t="s">
        <v>1709</v>
      </c>
      <c r="C14" s="119" t="s">
        <v>1810</v>
      </c>
      <c r="D14" s="176">
        <v>0.96382686904761117</v>
      </c>
      <c r="F14" s="176">
        <v>8.4139062748027307E-2</v>
      </c>
      <c r="G14" s="176">
        <v>8.1095489413031657E-2</v>
      </c>
      <c r="H14" s="177">
        <v>3.0435733349956501E-3</v>
      </c>
    </row>
    <row r="15" spans="1:8" s="168" customFormat="1" ht="12.75" x14ac:dyDescent="0.25">
      <c r="A15" s="89">
        <v>21</v>
      </c>
      <c r="B15" s="168" t="s">
        <v>1710</v>
      </c>
      <c r="C15" s="119" t="s">
        <v>1809</v>
      </c>
      <c r="D15" s="176">
        <v>0.76975502683680985</v>
      </c>
      <c r="F15" s="176">
        <v>2.9603693939171779E-2</v>
      </c>
      <c r="G15" s="176">
        <v>2.2787592222615879E-2</v>
      </c>
      <c r="H15" s="177">
        <v>6.8161017165558994E-3</v>
      </c>
    </row>
    <row r="16" spans="1:8" s="168" customFormat="1" ht="12.75" x14ac:dyDescent="0.25">
      <c r="A16" s="89">
        <v>22</v>
      </c>
      <c r="B16" s="168" t="s">
        <v>21</v>
      </c>
      <c r="C16" s="119" t="s">
        <v>1809</v>
      </c>
      <c r="D16" s="176">
        <v>0.70452294277493854</v>
      </c>
      <c r="F16" s="176">
        <v>0.13249841009702115</v>
      </c>
      <c r="G16" s="176">
        <v>9.3348169794553973E-2</v>
      </c>
      <c r="H16" s="177">
        <v>3.9150240302467179E-2</v>
      </c>
    </row>
    <row r="17" spans="1:8" s="168" customFormat="1" ht="12.75" x14ac:dyDescent="0.25">
      <c r="A17" s="89">
        <v>23</v>
      </c>
      <c r="B17" s="168" t="s">
        <v>1711</v>
      </c>
      <c r="C17" s="119" t="s">
        <v>1809</v>
      </c>
      <c r="D17" s="176">
        <v>0.74907588940995073</v>
      </c>
      <c r="F17" s="176">
        <v>2.3972389632645866E-2</v>
      </c>
      <c r="G17" s="176">
        <v>1.7957139085356084E-2</v>
      </c>
      <c r="H17" s="177">
        <v>6.0152505472897827E-3</v>
      </c>
    </row>
    <row r="18" spans="1:8" s="168" customFormat="1" ht="12.75" x14ac:dyDescent="0.25">
      <c r="A18" s="89">
        <v>24</v>
      </c>
      <c r="B18" s="168" t="s">
        <v>1712</v>
      </c>
      <c r="C18" s="119" t="s">
        <v>1809</v>
      </c>
      <c r="D18" s="176">
        <v>0.74644747442821724</v>
      </c>
      <c r="F18" s="176">
        <v>8.3769800017531329E-2</v>
      </c>
      <c r="G18" s="176">
        <v>6.2529755656443087E-2</v>
      </c>
      <c r="H18" s="177">
        <v>2.1240044361088242E-2</v>
      </c>
    </row>
    <row r="19" spans="1:8" s="168" customFormat="1" ht="12.75" x14ac:dyDescent="0.25">
      <c r="A19" s="89">
        <v>32</v>
      </c>
      <c r="B19" s="168" t="s">
        <v>1713</v>
      </c>
      <c r="C19" s="119" t="s">
        <v>1811</v>
      </c>
      <c r="D19" s="176">
        <v>0.60084398828536267</v>
      </c>
      <c r="F19" s="176">
        <v>4.7804168031292824E-2</v>
      </c>
      <c r="G19" s="176">
        <v>2.8722846976585614E-2</v>
      </c>
      <c r="H19" s="177">
        <v>1.9081321054707209E-2</v>
      </c>
    </row>
    <row r="20" spans="1:8" s="168" customFormat="1" ht="12.75" x14ac:dyDescent="0.25">
      <c r="A20" s="89">
        <v>33</v>
      </c>
      <c r="B20" s="168" t="s">
        <v>32</v>
      </c>
      <c r="C20" s="119" t="s">
        <v>1810</v>
      </c>
      <c r="D20" s="176">
        <v>0.87661190987177617</v>
      </c>
      <c r="F20" s="176">
        <v>0.10286644123616054</v>
      </c>
      <c r="G20" s="176">
        <v>9.0173947513743524E-2</v>
      </c>
      <c r="H20" s="177">
        <v>1.2692493722417014E-2</v>
      </c>
    </row>
    <row r="21" spans="1:8" s="168" customFormat="1" ht="12.75" x14ac:dyDescent="0.25">
      <c r="A21" s="89">
        <v>35</v>
      </c>
      <c r="B21" s="168" t="s">
        <v>1714</v>
      </c>
      <c r="C21" s="119" t="s">
        <v>1809</v>
      </c>
      <c r="D21" s="176">
        <v>0.79559477616809093</v>
      </c>
      <c r="F21" s="176">
        <v>4.3092358108113883E-2</v>
      </c>
      <c r="G21" s="176">
        <v>3.4284055003580081E-2</v>
      </c>
      <c r="H21" s="177">
        <v>8.8083031045338017E-3</v>
      </c>
    </row>
    <row r="22" spans="1:8" s="168" customFormat="1" ht="12.75" x14ac:dyDescent="0.25">
      <c r="A22" s="89">
        <v>36</v>
      </c>
      <c r="B22" s="168" t="s">
        <v>1715</v>
      </c>
      <c r="C22" s="119" t="s">
        <v>1812</v>
      </c>
      <c r="D22" s="176">
        <v>0.43738111277407504</v>
      </c>
      <c r="F22" s="176">
        <v>9.7526520017789369E-3</v>
      </c>
      <c r="G22" s="176">
        <v>4.2656257850363817E-3</v>
      </c>
      <c r="H22" s="177">
        <v>5.4870262167425552E-3</v>
      </c>
    </row>
    <row r="23" spans="1:8" s="168" customFormat="1" ht="12.75" x14ac:dyDescent="0.25">
      <c r="A23" s="89">
        <v>39</v>
      </c>
      <c r="B23" s="168" t="s">
        <v>1716</v>
      </c>
      <c r="C23" s="119" t="s">
        <v>1810</v>
      </c>
      <c r="D23" s="176">
        <v>0.8347655137583484</v>
      </c>
      <c r="F23" s="176">
        <v>6.5930287389055564E-3</v>
      </c>
      <c r="G23" s="176">
        <v>5.5036330224560526E-3</v>
      </c>
      <c r="H23" s="177">
        <v>1.0893957164495038E-3</v>
      </c>
    </row>
    <row r="24" spans="1:8" s="168" customFormat="1" ht="12.75" x14ac:dyDescent="0.25">
      <c r="A24" s="89">
        <v>40</v>
      </c>
      <c r="B24" s="168" t="s">
        <v>1717</v>
      </c>
      <c r="C24" s="119" t="s">
        <v>1811</v>
      </c>
      <c r="D24" s="176">
        <v>0.6476011981858838</v>
      </c>
      <c r="F24" s="176">
        <v>0.10038378202023504</v>
      </c>
      <c r="G24" s="176">
        <v>6.5008657514734794E-2</v>
      </c>
      <c r="H24" s="177">
        <v>3.5437610864494165E-2</v>
      </c>
    </row>
    <row r="25" spans="1:8" s="168" customFormat="1" ht="12.75" x14ac:dyDescent="0.25">
      <c r="A25" s="89">
        <v>41</v>
      </c>
      <c r="B25" s="168" t="s">
        <v>1718</v>
      </c>
      <c r="C25" s="119" t="s">
        <v>1809</v>
      </c>
      <c r="D25" s="176">
        <v>0.75631854716399993</v>
      </c>
      <c r="F25" s="176">
        <v>9.5705247091974754E-2</v>
      </c>
      <c r="G25" s="176">
        <v>7.2383653436573978E-2</v>
      </c>
      <c r="H25" s="177">
        <v>2.3321593655400777E-2</v>
      </c>
    </row>
    <row r="26" spans="1:8" s="168" customFormat="1" ht="12.75" x14ac:dyDescent="0.25">
      <c r="A26" s="89">
        <v>43</v>
      </c>
      <c r="B26" s="168" t="s">
        <v>1719</v>
      </c>
      <c r="C26" s="119" t="s">
        <v>1810</v>
      </c>
      <c r="D26" s="176">
        <v>0.9730707731084659</v>
      </c>
      <c r="F26" s="176">
        <v>3.6403058067054281E-2</v>
      </c>
      <c r="G26" s="176">
        <v>3.5422751856820887E-2</v>
      </c>
      <c r="H26" s="177">
        <v>9.8030621023339343E-4</v>
      </c>
    </row>
    <row r="27" spans="1:8" s="168" customFormat="1" ht="12.75" x14ac:dyDescent="0.25">
      <c r="A27" s="89">
        <v>45</v>
      </c>
      <c r="B27" s="168" t="s">
        <v>1720</v>
      </c>
      <c r="C27" s="119" t="s">
        <v>1809</v>
      </c>
      <c r="D27" s="176">
        <v>0.77269140906635081</v>
      </c>
      <c r="F27" s="176">
        <v>0.1721051103637114</v>
      </c>
      <c r="G27" s="176">
        <v>0.13298414023445598</v>
      </c>
      <c r="H27" s="177">
        <v>3.9120970129255417E-2</v>
      </c>
    </row>
    <row r="28" spans="1:8" s="168" customFormat="1" ht="8.25" customHeight="1" x14ac:dyDescent="0.25">
      <c r="B28" s="178"/>
      <c r="C28" s="178"/>
      <c r="D28" s="179"/>
      <c r="E28" s="179"/>
      <c r="F28" s="179"/>
      <c r="G28" s="180"/>
      <c r="H28" s="167"/>
    </row>
    <row r="29" spans="1:8" s="168" customFormat="1" ht="12.75" x14ac:dyDescent="0.25">
      <c r="B29" s="272" t="s">
        <v>1721</v>
      </c>
      <c r="C29" s="272"/>
      <c r="D29" s="273"/>
      <c r="E29" s="273"/>
      <c r="F29" s="273"/>
      <c r="G29" s="181">
        <f>SUM(G11:G27)</f>
        <v>0.76956767107636304</v>
      </c>
      <c r="H29" s="182">
        <f>SUM(H11:H27)</f>
        <v>0.23049481528263074</v>
      </c>
    </row>
    <row r="30" spans="1:8" s="168" customFormat="1" ht="7.5" customHeight="1" x14ac:dyDescent="0.25">
      <c r="B30" s="183"/>
      <c r="C30" s="183"/>
      <c r="D30" s="183"/>
      <c r="E30" s="183"/>
      <c r="F30" s="183"/>
      <c r="G30" s="183"/>
      <c r="H30" s="167"/>
    </row>
    <row r="31" spans="1:8" s="168" customFormat="1" ht="15" x14ac:dyDescent="0.25">
      <c r="B31" s="274" t="str">
        <f>IF(G29&lt;=40%,"CRITICO",IF(G29&lt;=60%,"BAJO",IF(G29&lt;=70%,"MEDIO",IF(G29&lt;=80%,"SATISFACTORIO","SOBRESALIENTE"))))</f>
        <v>SATISFACTORIO</v>
      </c>
      <c r="C31" s="274"/>
      <c r="D31" s="274"/>
      <c r="E31" s="274"/>
      <c r="F31" s="274"/>
      <c r="G31" s="274"/>
      <c r="H31" s="274"/>
    </row>
    <row r="32" spans="1:8" s="168" customFormat="1" ht="6.75" customHeight="1" x14ac:dyDescent="0.25">
      <c r="B32" s="184"/>
      <c r="C32" s="184"/>
      <c r="D32" s="184"/>
      <c r="E32" s="184"/>
      <c r="F32" s="184"/>
      <c r="G32" s="184"/>
      <c r="H32" s="167"/>
    </row>
    <row r="33" spans="1:8" s="168" customFormat="1" ht="13.5" x14ac:dyDescent="0.25">
      <c r="A33" s="88" t="s">
        <v>1815</v>
      </c>
      <c r="B33" s="88"/>
      <c r="C33" s="185"/>
      <c r="D33" s="185"/>
      <c r="E33" s="185"/>
      <c r="F33" s="185"/>
      <c r="G33" s="185"/>
      <c r="H33" s="185"/>
    </row>
    <row r="34" spans="1:8" s="168" customFormat="1" ht="12.75" x14ac:dyDescent="0.25">
      <c r="A34" s="129"/>
      <c r="B34" s="186"/>
    </row>
    <row r="60" spans="3:3" x14ac:dyDescent="0.25">
      <c r="C60" s="215"/>
    </row>
    <row r="61" spans="3:3" x14ac:dyDescent="0.25">
      <c r="C61" s="215"/>
    </row>
    <row r="62" spans="3:3" x14ac:dyDescent="0.25">
      <c r="C62" s="215"/>
    </row>
    <row r="63" spans="3:3" x14ac:dyDescent="0.25">
      <c r="C63" s="215"/>
    </row>
    <row r="64" spans="3:3" x14ac:dyDescent="0.25">
      <c r="C64" s="215"/>
    </row>
    <row r="65" spans="3:3" x14ac:dyDescent="0.25">
      <c r="C65" s="215"/>
    </row>
    <row r="66" spans="3:3" x14ac:dyDescent="0.25">
      <c r="C66" s="215"/>
    </row>
    <row r="67" spans="3:3" x14ac:dyDescent="0.25">
      <c r="C67" s="215"/>
    </row>
    <row r="68" spans="3:3" x14ac:dyDescent="0.25">
      <c r="C68" s="215"/>
    </row>
    <row r="69" spans="3:3" x14ac:dyDescent="0.25">
      <c r="C69" s="215"/>
    </row>
    <row r="70" spans="3:3" x14ac:dyDescent="0.25">
      <c r="C70" s="215"/>
    </row>
    <row r="71" spans="3:3" x14ac:dyDescent="0.25">
      <c r="C71" s="215"/>
    </row>
    <row r="72" spans="3:3" x14ac:dyDescent="0.25">
      <c r="C72" s="215"/>
    </row>
    <row r="73" spans="3:3" x14ac:dyDescent="0.25">
      <c r="C73" s="215"/>
    </row>
    <row r="74" spans="3:3" x14ac:dyDescent="0.25">
      <c r="C74" s="215"/>
    </row>
    <row r="75" spans="3:3" x14ac:dyDescent="0.25">
      <c r="C75" s="215"/>
    </row>
    <row r="76" spans="3:3" x14ac:dyDescent="0.25">
      <c r="C76" s="215"/>
    </row>
  </sheetData>
  <sortState ref="B60:D76">
    <sortCondition ref="D60:D76"/>
  </sortState>
  <mergeCells count="12">
    <mergeCell ref="B29:F29"/>
    <mergeCell ref="B31:H31"/>
    <mergeCell ref="A1:G1"/>
    <mergeCell ref="A2:G2"/>
    <mergeCell ref="A3:G3"/>
    <mergeCell ref="A5:H5"/>
    <mergeCell ref="A6:H6"/>
    <mergeCell ref="A8:A9"/>
    <mergeCell ref="B8:B9"/>
    <mergeCell ref="C8:D8"/>
    <mergeCell ref="F8:G8"/>
    <mergeCell ref="H8:H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sqref="A1:H1"/>
    </sheetView>
  </sheetViews>
  <sheetFormatPr baseColWidth="10" defaultRowHeight="15.75" x14ac:dyDescent="0.25"/>
  <cols>
    <col min="1" max="1" width="6.5703125" style="189" customWidth="1"/>
    <col min="2" max="2" width="34.140625" style="189" customWidth="1"/>
    <col min="3" max="3" width="12.140625" style="189" customWidth="1"/>
    <col min="4" max="4" width="9.7109375" style="189" customWidth="1"/>
    <col min="5" max="5" width="1.7109375" style="189" customWidth="1"/>
    <col min="6" max="7" width="9.7109375" style="189" customWidth="1"/>
    <col min="8" max="8" width="10.28515625" style="189" hidden="1" customWidth="1"/>
    <col min="9" max="253" width="11.42578125" style="189"/>
    <col min="254" max="254" width="6.5703125" style="189" customWidth="1"/>
    <col min="255" max="255" width="34.140625" style="189" customWidth="1"/>
    <col min="256" max="256" width="12.140625" style="189" customWidth="1"/>
    <col min="257" max="257" width="9.7109375" style="189" customWidth="1"/>
    <col min="258" max="258" width="1.7109375" style="189" customWidth="1"/>
    <col min="259" max="260" width="9.7109375" style="189" customWidth="1"/>
    <col min="261" max="261" width="0" style="189" hidden="1" customWidth="1"/>
    <col min="262" max="509" width="11.42578125" style="189"/>
    <col min="510" max="510" width="6.5703125" style="189" customWidth="1"/>
    <col min="511" max="511" width="34.140625" style="189" customWidth="1"/>
    <col min="512" max="512" width="12.140625" style="189" customWidth="1"/>
    <col min="513" max="513" width="9.7109375" style="189" customWidth="1"/>
    <col min="514" max="514" width="1.7109375" style="189" customWidth="1"/>
    <col min="515" max="516" width="9.7109375" style="189" customWidth="1"/>
    <col min="517" max="517" width="0" style="189" hidden="1" customWidth="1"/>
    <col min="518" max="765" width="11.42578125" style="189"/>
    <col min="766" max="766" width="6.5703125" style="189" customWidth="1"/>
    <col min="767" max="767" width="34.140625" style="189" customWidth="1"/>
    <col min="768" max="768" width="12.140625" style="189" customWidth="1"/>
    <col min="769" max="769" width="9.7109375" style="189" customWidth="1"/>
    <col min="770" max="770" width="1.7109375" style="189" customWidth="1"/>
    <col min="771" max="772" width="9.7109375" style="189" customWidth="1"/>
    <col min="773" max="773" width="0" style="189" hidden="1" customWidth="1"/>
    <col min="774" max="1021" width="11.42578125" style="189"/>
    <col min="1022" max="1022" width="6.5703125" style="189" customWidth="1"/>
    <col min="1023" max="1023" width="34.140625" style="189" customWidth="1"/>
    <col min="1024" max="1024" width="12.140625" style="189" customWidth="1"/>
    <col min="1025" max="1025" width="9.7109375" style="189" customWidth="1"/>
    <col min="1026" max="1026" width="1.7109375" style="189" customWidth="1"/>
    <col min="1027" max="1028" width="9.7109375" style="189" customWidth="1"/>
    <col min="1029" max="1029" width="0" style="189" hidden="1" customWidth="1"/>
    <col min="1030" max="1277" width="11.42578125" style="189"/>
    <col min="1278" max="1278" width="6.5703125" style="189" customWidth="1"/>
    <col min="1279" max="1279" width="34.140625" style="189" customWidth="1"/>
    <col min="1280" max="1280" width="12.140625" style="189" customWidth="1"/>
    <col min="1281" max="1281" width="9.7109375" style="189" customWidth="1"/>
    <col min="1282" max="1282" width="1.7109375" style="189" customWidth="1"/>
    <col min="1283" max="1284" width="9.7109375" style="189" customWidth="1"/>
    <col min="1285" max="1285" width="0" style="189" hidden="1" customWidth="1"/>
    <col min="1286" max="1533" width="11.42578125" style="189"/>
    <col min="1534" max="1534" width="6.5703125" style="189" customWidth="1"/>
    <col min="1535" max="1535" width="34.140625" style="189" customWidth="1"/>
    <col min="1536" max="1536" width="12.140625" style="189" customWidth="1"/>
    <col min="1537" max="1537" width="9.7109375" style="189" customWidth="1"/>
    <col min="1538" max="1538" width="1.7109375" style="189" customWidth="1"/>
    <col min="1539" max="1540" width="9.7109375" style="189" customWidth="1"/>
    <col min="1541" max="1541" width="0" style="189" hidden="1" customWidth="1"/>
    <col min="1542" max="1789" width="11.42578125" style="189"/>
    <col min="1790" max="1790" width="6.5703125" style="189" customWidth="1"/>
    <col min="1791" max="1791" width="34.140625" style="189" customWidth="1"/>
    <col min="1792" max="1792" width="12.140625" style="189" customWidth="1"/>
    <col min="1793" max="1793" width="9.7109375" style="189" customWidth="1"/>
    <col min="1794" max="1794" width="1.7109375" style="189" customWidth="1"/>
    <col min="1795" max="1796" width="9.7109375" style="189" customWidth="1"/>
    <col min="1797" max="1797" width="0" style="189" hidden="1" customWidth="1"/>
    <col min="1798" max="2045" width="11.42578125" style="189"/>
    <col min="2046" max="2046" width="6.5703125" style="189" customWidth="1"/>
    <col min="2047" max="2047" width="34.140625" style="189" customWidth="1"/>
    <col min="2048" max="2048" width="12.140625" style="189" customWidth="1"/>
    <col min="2049" max="2049" width="9.7109375" style="189" customWidth="1"/>
    <col min="2050" max="2050" width="1.7109375" style="189" customWidth="1"/>
    <col min="2051" max="2052" width="9.7109375" style="189" customWidth="1"/>
    <col min="2053" max="2053" width="0" style="189" hidden="1" customWidth="1"/>
    <col min="2054" max="2301" width="11.42578125" style="189"/>
    <col min="2302" max="2302" width="6.5703125" style="189" customWidth="1"/>
    <col min="2303" max="2303" width="34.140625" style="189" customWidth="1"/>
    <col min="2304" max="2304" width="12.140625" style="189" customWidth="1"/>
    <col min="2305" max="2305" width="9.7109375" style="189" customWidth="1"/>
    <col min="2306" max="2306" width="1.7109375" style="189" customWidth="1"/>
    <col min="2307" max="2308" width="9.7109375" style="189" customWidth="1"/>
    <col min="2309" max="2309" width="0" style="189" hidden="1" customWidth="1"/>
    <col min="2310" max="2557" width="11.42578125" style="189"/>
    <col min="2558" max="2558" width="6.5703125" style="189" customWidth="1"/>
    <col min="2559" max="2559" width="34.140625" style="189" customWidth="1"/>
    <col min="2560" max="2560" width="12.140625" style="189" customWidth="1"/>
    <col min="2561" max="2561" width="9.7109375" style="189" customWidth="1"/>
    <col min="2562" max="2562" width="1.7109375" style="189" customWidth="1"/>
    <col min="2563" max="2564" width="9.7109375" style="189" customWidth="1"/>
    <col min="2565" max="2565" width="0" style="189" hidden="1" customWidth="1"/>
    <col min="2566" max="2813" width="11.42578125" style="189"/>
    <col min="2814" max="2814" width="6.5703125" style="189" customWidth="1"/>
    <col min="2815" max="2815" width="34.140625" style="189" customWidth="1"/>
    <col min="2816" max="2816" width="12.140625" style="189" customWidth="1"/>
    <col min="2817" max="2817" width="9.7109375" style="189" customWidth="1"/>
    <col min="2818" max="2818" width="1.7109375" style="189" customWidth="1"/>
    <col min="2819" max="2820" width="9.7109375" style="189" customWidth="1"/>
    <col min="2821" max="2821" width="0" style="189" hidden="1" customWidth="1"/>
    <col min="2822" max="3069" width="11.42578125" style="189"/>
    <col min="3070" max="3070" width="6.5703125" style="189" customWidth="1"/>
    <col min="3071" max="3071" width="34.140625" style="189" customWidth="1"/>
    <col min="3072" max="3072" width="12.140625" style="189" customWidth="1"/>
    <col min="3073" max="3073" width="9.7109375" style="189" customWidth="1"/>
    <col min="3074" max="3074" width="1.7109375" style="189" customWidth="1"/>
    <col min="3075" max="3076" width="9.7109375" style="189" customWidth="1"/>
    <col min="3077" max="3077" width="0" style="189" hidden="1" customWidth="1"/>
    <col min="3078" max="3325" width="11.42578125" style="189"/>
    <col min="3326" max="3326" width="6.5703125" style="189" customWidth="1"/>
    <col min="3327" max="3327" width="34.140625" style="189" customWidth="1"/>
    <col min="3328" max="3328" width="12.140625" style="189" customWidth="1"/>
    <col min="3329" max="3329" width="9.7109375" style="189" customWidth="1"/>
    <col min="3330" max="3330" width="1.7109375" style="189" customWidth="1"/>
    <col min="3331" max="3332" width="9.7109375" style="189" customWidth="1"/>
    <col min="3333" max="3333" width="0" style="189" hidden="1" customWidth="1"/>
    <col min="3334" max="3581" width="11.42578125" style="189"/>
    <col min="3582" max="3582" width="6.5703125" style="189" customWidth="1"/>
    <col min="3583" max="3583" width="34.140625" style="189" customWidth="1"/>
    <col min="3584" max="3584" width="12.140625" style="189" customWidth="1"/>
    <col min="3585" max="3585" width="9.7109375" style="189" customWidth="1"/>
    <col min="3586" max="3586" width="1.7109375" style="189" customWidth="1"/>
    <col min="3587" max="3588" width="9.7109375" style="189" customWidth="1"/>
    <col min="3589" max="3589" width="0" style="189" hidden="1" customWidth="1"/>
    <col min="3590" max="3837" width="11.42578125" style="189"/>
    <col min="3838" max="3838" width="6.5703125" style="189" customWidth="1"/>
    <col min="3839" max="3839" width="34.140625" style="189" customWidth="1"/>
    <col min="3840" max="3840" width="12.140625" style="189" customWidth="1"/>
    <col min="3841" max="3841" width="9.7109375" style="189" customWidth="1"/>
    <col min="3842" max="3842" width="1.7109375" style="189" customWidth="1"/>
    <col min="3843" max="3844" width="9.7109375" style="189" customWidth="1"/>
    <col min="3845" max="3845" width="0" style="189" hidden="1" customWidth="1"/>
    <col min="3846" max="4093" width="11.42578125" style="189"/>
    <col min="4094" max="4094" width="6.5703125" style="189" customWidth="1"/>
    <col min="4095" max="4095" width="34.140625" style="189" customWidth="1"/>
    <col min="4096" max="4096" width="12.140625" style="189" customWidth="1"/>
    <col min="4097" max="4097" width="9.7109375" style="189" customWidth="1"/>
    <col min="4098" max="4098" width="1.7109375" style="189" customWidth="1"/>
    <col min="4099" max="4100" width="9.7109375" style="189" customWidth="1"/>
    <col min="4101" max="4101" width="0" style="189" hidden="1" customWidth="1"/>
    <col min="4102" max="4349" width="11.42578125" style="189"/>
    <col min="4350" max="4350" width="6.5703125" style="189" customWidth="1"/>
    <col min="4351" max="4351" width="34.140625" style="189" customWidth="1"/>
    <col min="4352" max="4352" width="12.140625" style="189" customWidth="1"/>
    <col min="4353" max="4353" width="9.7109375" style="189" customWidth="1"/>
    <col min="4354" max="4354" width="1.7109375" style="189" customWidth="1"/>
    <col min="4355" max="4356" width="9.7109375" style="189" customWidth="1"/>
    <col min="4357" max="4357" width="0" style="189" hidden="1" customWidth="1"/>
    <col min="4358" max="4605" width="11.42578125" style="189"/>
    <col min="4606" max="4606" width="6.5703125" style="189" customWidth="1"/>
    <col min="4607" max="4607" width="34.140625" style="189" customWidth="1"/>
    <col min="4608" max="4608" width="12.140625" style="189" customWidth="1"/>
    <col min="4609" max="4609" width="9.7109375" style="189" customWidth="1"/>
    <col min="4610" max="4610" width="1.7109375" style="189" customWidth="1"/>
    <col min="4611" max="4612" width="9.7109375" style="189" customWidth="1"/>
    <col min="4613" max="4613" width="0" style="189" hidden="1" customWidth="1"/>
    <col min="4614" max="4861" width="11.42578125" style="189"/>
    <col min="4862" max="4862" width="6.5703125" style="189" customWidth="1"/>
    <col min="4863" max="4863" width="34.140625" style="189" customWidth="1"/>
    <col min="4864" max="4864" width="12.140625" style="189" customWidth="1"/>
    <col min="4865" max="4865" width="9.7109375" style="189" customWidth="1"/>
    <col min="4866" max="4866" width="1.7109375" style="189" customWidth="1"/>
    <col min="4867" max="4868" width="9.7109375" style="189" customWidth="1"/>
    <col min="4869" max="4869" width="0" style="189" hidden="1" customWidth="1"/>
    <col min="4870" max="5117" width="11.42578125" style="189"/>
    <col min="5118" max="5118" width="6.5703125" style="189" customWidth="1"/>
    <col min="5119" max="5119" width="34.140625" style="189" customWidth="1"/>
    <col min="5120" max="5120" width="12.140625" style="189" customWidth="1"/>
    <col min="5121" max="5121" width="9.7109375" style="189" customWidth="1"/>
    <col min="5122" max="5122" width="1.7109375" style="189" customWidth="1"/>
    <col min="5123" max="5124" width="9.7109375" style="189" customWidth="1"/>
    <col min="5125" max="5125" width="0" style="189" hidden="1" customWidth="1"/>
    <col min="5126" max="5373" width="11.42578125" style="189"/>
    <col min="5374" max="5374" width="6.5703125" style="189" customWidth="1"/>
    <col min="5375" max="5375" width="34.140625" style="189" customWidth="1"/>
    <col min="5376" max="5376" width="12.140625" style="189" customWidth="1"/>
    <col min="5377" max="5377" width="9.7109375" style="189" customWidth="1"/>
    <col min="5378" max="5378" width="1.7109375" style="189" customWidth="1"/>
    <col min="5379" max="5380" width="9.7109375" style="189" customWidth="1"/>
    <col min="5381" max="5381" width="0" style="189" hidden="1" customWidth="1"/>
    <col min="5382" max="5629" width="11.42578125" style="189"/>
    <col min="5630" max="5630" width="6.5703125" style="189" customWidth="1"/>
    <col min="5631" max="5631" width="34.140625" style="189" customWidth="1"/>
    <col min="5632" max="5632" width="12.140625" style="189" customWidth="1"/>
    <col min="5633" max="5633" width="9.7109375" style="189" customWidth="1"/>
    <col min="5634" max="5634" width="1.7109375" style="189" customWidth="1"/>
    <col min="5635" max="5636" width="9.7109375" style="189" customWidth="1"/>
    <col min="5637" max="5637" width="0" style="189" hidden="1" customWidth="1"/>
    <col min="5638" max="5885" width="11.42578125" style="189"/>
    <col min="5886" max="5886" width="6.5703125" style="189" customWidth="1"/>
    <col min="5887" max="5887" width="34.140625" style="189" customWidth="1"/>
    <col min="5888" max="5888" width="12.140625" style="189" customWidth="1"/>
    <col min="5889" max="5889" width="9.7109375" style="189" customWidth="1"/>
    <col min="5890" max="5890" width="1.7109375" style="189" customWidth="1"/>
    <col min="5891" max="5892" width="9.7109375" style="189" customWidth="1"/>
    <col min="5893" max="5893" width="0" style="189" hidden="1" customWidth="1"/>
    <col min="5894" max="6141" width="11.42578125" style="189"/>
    <col min="6142" max="6142" width="6.5703125" style="189" customWidth="1"/>
    <col min="6143" max="6143" width="34.140625" style="189" customWidth="1"/>
    <col min="6144" max="6144" width="12.140625" style="189" customWidth="1"/>
    <col min="6145" max="6145" width="9.7109375" style="189" customWidth="1"/>
    <col min="6146" max="6146" width="1.7109375" style="189" customWidth="1"/>
    <col min="6147" max="6148" width="9.7109375" style="189" customWidth="1"/>
    <col min="6149" max="6149" width="0" style="189" hidden="1" customWidth="1"/>
    <col min="6150" max="6397" width="11.42578125" style="189"/>
    <col min="6398" max="6398" width="6.5703125" style="189" customWidth="1"/>
    <col min="6399" max="6399" width="34.140625" style="189" customWidth="1"/>
    <col min="6400" max="6400" width="12.140625" style="189" customWidth="1"/>
    <col min="6401" max="6401" width="9.7109375" style="189" customWidth="1"/>
    <col min="6402" max="6402" width="1.7109375" style="189" customWidth="1"/>
    <col min="6403" max="6404" width="9.7109375" style="189" customWidth="1"/>
    <col min="6405" max="6405" width="0" style="189" hidden="1" customWidth="1"/>
    <col min="6406" max="6653" width="11.42578125" style="189"/>
    <col min="6654" max="6654" width="6.5703125" style="189" customWidth="1"/>
    <col min="6655" max="6655" width="34.140625" style="189" customWidth="1"/>
    <col min="6656" max="6656" width="12.140625" style="189" customWidth="1"/>
    <col min="6657" max="6657" width="9.7109375" style="189" customWidth="1"/>
    <col min="6658" max="6658" width="1.7109375" style="189" customWidth="1"/>
    <col min="6659" max="6660" width="9.7109375" style="189" customWidth="1"/>
    <col min="6661" max="6661" width="0" style="189" hidden="1" customWidth="1"/>
    <col min="6662" max="6909" width="11.42578125" style="189"/>
    <col min="6910" max="6910" width="6.5703125" style="189" customWidth="1"/>
    <col min="6911" max="6911" width="34.140625" style="189" customWidth="1"/>
    <col min="6912" max="6912" width="12.140625" style="189" customWidth="1"/>
    <col min="6913" max="6913" width="9.7109375" style="189" customWidth="1"/>
    <col min="6914" max="6914" width="1.7109375" style="189" customWidth="1"/>
    <col min="6915" max="6916" width="9.7109375" style="189" customWidth="1"/>
    <col min="6917" max="6917" width="0" style="189" hidden="1" customWidth="1"/>
    <col min="6918" max="7165" width="11.42578125" style="189"/>
    <col min="7166" max="7166" width="6.5703125" style="189" customWidth="1"/>
    <col min="7167" max="7167" width="34.140625" style="189" customWidth="1"/>
    <col min="7168" max="7168" width="12.140625" style="189" customWidth="1"/>
    <col min="7169" max="7169" width="9.7109375" style="189" customWidth="1"/>
    <col min="7170" max="7170" width="1.7109375" style="189" customWidth="1"/>
    <col min="7171" max="7172" width="9.7109375" style="189" customWidth="1"/>
    <col min="7173" max="7173" width="0" style="189" hidden="1" customWidth="1"/>
    <col min="7174" max="7421" width="11.42578125" style="189"/>
    <col min="7422" max="7422" width="6.5703125" style="189" customWidth="1"/>
    <col min="7423" max="7423" width="34.140625" style="189" customWidth="1"/>
    <col min="7424" max="7424" width="12.140625" style="189" customWidth="1"/>
    <col min="7425" max="7425" width="9.7109375" style="189" customWidth="1"/>
    <col min="7426" max="7426" width="1.7109375" style="189" customWidth="1"/>
    <col min="7427" max="7428" width="9.7109375" style="189" customWidth="1"/>
    <col min="7429" max="7429" width="0" style="189" hidden="1" customWidth="1"/>
    <col min="7430" max="7677" width="11.42578125" style="189"/>
    <col min="7678" max="7678" width="6.5703125" style="189" customWidth="1"/>
    <col min="7679" max="7679" width="34.140625" style="189" customWidth="1"/>
    <col min="7680" max="7680" width="12.140625" style="189" customWidth="1"/>
    <col min="7681" max="7681" width="9.7109375" style="189" customWidth="1"/>
    <col min="7682" max="7682" width="1.7109375" style="189" customWidth="1"/>
    <col min="7683" max="7684" width="9.7109375" style="189" customWidth="1"/>
    <col min="7685" max="7685" width="0" style="189" hidden="1" customWidth="1"/>
    <col min="7686" max="7933" width="11.42578125" style="189"/>
    <col min="7934" max="7934" width="6.5703125" style="189" customWidth="1"/>
    <col min="7935" max="7935" width="34.140625" style="189" customWidth="1"/>
    <col min="7936" max="7936" width="12.140625" style="189" customWidth="1"/>
    <col min="7937" max="7937" width="9.7109375" style="189" customWidth="1"/>
    <col min="7938" max="7938" width="1.7109375" style="189" customWidth="1"/>
    <col min="7939" max="7940" width="9.7109375" style="189" customWidth="1"/>
    <col min="7941" max="7941" width="0" style="189" hidden="1" customWidth="1"/>
    <col min="7942" max="8189" width="11.42578125" style="189"/>
    <col min="8190" max="8190" width="6.5703125" style="189" customWidth="1"/>
    <col min="8191" max="8191" width="34.140625" style="189" customWidth="1"/>
    <col min="8192" max="8192" width="12.140625" style="189" customWidth="1"/>
    <col min="8193" max="8193" width="9.7109375" style="189" customWidth="1"/>
    <col min="8194" max="8194" width="1.7109375" style="189" customWidth="1"/>
    <col min="8195" max="8196" width="9.7109375" style="189" customWidth="1"/>
    <col min="8197" max="8197" width="0" style="189" hidden="1" customWidth="1"/>
    <col min="8198" max="8445" width="11.42578125" style="189"/>
    <col min="8446" max="8446" width="6.5703125" style="189" customWidth="1"/>
    <col min="8447" max="8447" width="34.140625" style="189" customWidth="1"/>
    <col min="8448" max="8448" width="12.140625" style="189" customWidth="1"/>
    <col min="8449" max="8449" width="9.7109375" style="189" customWidth="1"/>
    <col min="8450" max="8450" width="1.7109375" style="189" customWidth="1"/>
    <col min="8451" max="8452" width="9.7109375" style="189" customWidth="1"/>
    <col min="8453" max="8453" width="0" style="189" hidden="1" customWidth="1"/>
    <col min="8454" max="8701" width="11.42578125" style="189"/>
    <col min="8702" max="8702" width="6.5703125" style="189" customWidth="1"/>
    <col min="8703" max="8703" width="34.140625" style="189" customWidth="1"/>
    <col min="8704" max="8704" width="12.140625" style="189" customWidth="1"/>
    <col min="8705" max="8705" width="9.7109375" style="189" customWidth="1"/>
    <col min="8706" max="8706" width="1.7109375" style="189" customWidth="1"/>
    <col min="8707" max="8708" width="9.7109375" style="189" customWidth="1"/>
    <col min="8709" max="8709" width="0" style="189" hidden="1" customWidth="1"/>
    <col min="8710" max="8957" width="11.42578125" style="189"/>
    <col min="8958" max="8958" width="6.5703125" style="189" customWidth="1"/>
    <col min="8959" max="8959" width="34.140625" style="189" customWidth="1"/>
    <col min="8960" max="8960" width="12.140625" style="189" customWidth="1"/>
    <col min="8961" max="8961" width="9.7109375" style="189" customWidth="1"/>
    <col min="8962" max="8962" width="1.7109375" style="189" customWidth="1"/>
    <col min="8963" max="8964" width="9.7109375" style="189" customWidth="1"/>
    <col min="8965" max="8965" width="0" style="189" hidden="1" customWidth="1"/>
    <col min="8966" max="9213" width="11.42578125" style="189"/>
    <col min="9214" max="9214" width="6.5703125" style="189" customWidth="1"/>
    <col min="9215" max="9215" width="34.140625" style="189" customWidth="1"/>
    <col min="9216" max="9216" width="12.140625" style="189" customWidth="1"/>
    <col min="9217" max="9217" width="9.7109375" style="189" customWidth="1"/>
    <col min="9218" max="9218" width="1.7109375" style="189" customWidth="1"/>
    <col min="9219" max="9220" width="9.7109375" style="189" customWidth="1"/>
    <col min="9221" max="9221" width="0" style="189" hidden="1" customWidth="1"/>
    <col min="9222" max="9469" width="11.42578125" style="189"/>
    <col min="9470" max="9470" width="6.5703125" style="189" customWidth="1"/>
    <col min="9471" max="9471" width="34.140625" style="189" customWidth="1"/>
    <col min="9472" max="9472" width="12.140625" style="189" customWidth="1"/>
    <col min="9473" max="9473" width="9.7109375" style="189" customWidth="1"/>
    <col min="9474" max="9474" width="1.7109375" style="189" customWidth="1"/>
    <col min="9475" max="9476" width="9.7109375" style="189" customWidth="1"/>
    <col min="9477" max="9477" width="0" style="189" hidden="1" customWidth="1"/>
    <col min="9478" max="9725" width="11.42578125" style="189"/>
    <col min="9726" max="9726" width="6.5703125" style="189" customWidth="1"/>
    <col min="9727" max="9727" width="34.140625" style="189" customWidth="1"/>
    <col min="9728" max="9728" width="12.140625" style="189" customWidth="1"/>
    <col min="9729" max="9729" width="9.7109375" style="189" customWidth="1"/>
    <col min="9730" max="9730" width="1.7109375" style="189" customWidth="1"/>
    <col min="9731" max="9732" width="9.7109375" style="189" customWidth="1"/>
    <col min="9733" max="9733" width="0" style="189" hidden="1" customWidth="1"/>
    <col min="9734" max="9981" width="11.42578125" style="189"/>
    <col min="9982" max="9982" width="6.5703125" style="189" customWidth="1"/>
    <col min="9983" max="9983" width="34.140625" style="189" customWidth="1"/>
    <col min="9984" max="9984" width="12.140625" style="189" customWidth="1"/>
    <col min="9985" max="9985" width="9.7109375" style="189" customWidth="1"/>
    <col min="9986" max="9986" width="1.7109375" style="189" customWidth="1"/>
    <col min="9987" max="9988" width="9.7109375" style="189" customWidth="1"/>
    <col min="9989" max="9989" width="0" style="189" hidden="1" customWidth="1"/>
    <col min="9990" max="10237" width="11.42578125" style="189"/>
    <col min="10238" max="10238" width="6.5703125" style="189" customWidth="1"/>
    <col min="10239" max="10239" width="34.140625" style="189" customWidth="1"/>
    <col min="10240" max="10240" width="12.140625" style="189" customWidth="1"/>
    <col min="10241" max="10241" width="9.7109375" style="189" customWidth="1"/>
    <col min="10242" max="10242" width="1.7109375" style="189" customWidth="1"/>
    <col min="10243" max="10244" width="9.7109375" style="189" customWidth="1"/>
    <col min="10245" max="10245" width="0" style="189" hidden="1" customWidth="1"/>
    <col min="10246" max="10493" width="11.42578125" style="189"/>
    <col min="10494" max="10494" width="6.5703125" style="189" customWidth="1"/>
    <col min="10495" max="10495" width="34.140625" style="189" customWidth="1"/>
    <col min="10496" max="10496" width="12.140625" style="189" customWidth="1"/>
    <col min="10497" max="10497" width="9.7109375" style="189" customWidth="1"/>
    <col min="10498" max="10498" width="1.7109375" style="189" customWidth="1"/>
    <col min="10499" max="10500" width="9.7109375" style="189" customWidth="1"/>
    <col min="10501" max="10501" width="0" style="189" hidden="1" customWidth="1"/>
    <col min="10502" max="10749" width="11.42578125" style="189"/>
    <col min="10750" max="10750" width="6.5703125" style="189" customWidth="1"/>
    <col min="10751" max="10751" width="34.140625" style="189" customWidth="1"/>
    <col min="10752" max="10752" width="12.140625" style="189" customWidth="1"/>
    <col min="10753" max="10753" width="9.7109375" style="189" customWidth="1"/>
    <col min="10754" max="10754" width="1.7109375" style="189" customWidth="1"/>
    <col min="10755" max="10756" width="9.7109375" style="189" customWidth="1"/>
    <col min="10757" max="10757" width="0" style="189" hidden="1" customWidth="1"/>
    <col min="10758" max="11005" width="11.42578125" style="189"/>
    <col min="11006" max="11006" width="6.5703125" style="189" customWidth="1"/>
    <col min="11007" max="11007" width="34.140625" style="189" customWidth="1"/>
    <col min="11008" max="11008" width="12.140625" style="189" customWidth="1"/>
    <col min="11009" max="11009" width="9.7109375" style="189" customWidth="1"/>
    <col min="11010" max="11010" width="1.7109375" style="189" customWidth="1"/>
    <col min="11011" max="11012" width="9.7109375" style="189" customWidth="1"/>
    <col min="11013" max="11013" width="0" style="189" hidden="1" customWidth="1"/>
    <col min="11014" max="11261" width="11.42578125" style="189"/>
    <col min="11262" max="11262" width="6.5703125" style="189" customWidth="1"/>
    <col min="11263" max="11263" width="34.140625" style="189" customWidth="1"/>
    <col min="11264" max="11264" width="12.140625" style="189" customWidth="1"/>
    <col min="11265" max="11265" width="9.7109375" style="189" customWidth="1"/>
    <col min="11266" max="11266" width="1.7109375" style="189" customWidth="1"/>
    <col min="11267" max="11268" width="9.7109375" style="189" customWidth="1"/>
    <col min="11269" max="11269" width="0" style="189" hidden="1" customWidth="1"/>
    <col min="11270" max="11517" width="11.42578125" style="189"/>
    <col min="11518" max="11518" width="6.5703125" style="189" customWidth="1"/>
    <col min="11519" max="11519" width="34.140625" style="189" customWidth="1"/>
    <col min="11520" max="11520" width="12.140625" style="189" customWidth="1"/>
    <col min="11521" max="11521" width="9.7109375" style="189" customWidth="1"/>
    <col min="11522" max="11522" width="1.7109375" style="189" customWidth="1"/>
    <col min="11523" max="11524" width="9.7109375" style="189" customWidth="1"/>
    <col min="11525" max="11525" width="0" style="189" hidden="1" customWidth="1"/>
    <col min="11526" max="11773" width="11.42578125" style="189"/>
    <col min="11774" max="11774" width="6.5703125" style="189" customWidth="1"/>
    <col min="11775" max="11775" width="34.140625" style="189" customWidth="1"/>
    <col min="11776" max="11776" width="12.140625" style="189" customWidth="1"/>
    <col min="11777" max="11777" width="9.7109375" style="189" customWidth="1"/>
    <col min="11778" max="11778" width="1.7109375" style="189" customWidth="1"/>
    <col min="11779" max="11780" width="9.7109375" style="189" customWidth="1"/>
    <col min="11781" max="11781" width="0" style="189" hidden="1" customWidth="1"/>
    <col min="11782" max="12029" width="11.42578125" style="189"/>
    <col min="12030" max="12030" width="6.5703125" style="189" customWidth="1"/>
    <col min="12031" max="12031" width="34.140625" style="189" customWidth="1"/>
    <col min="12032" max="12032" width="12.140625" style="189" customWidth="1"/>
    <col min="12033" max="12033" width="9.7109375" style="189" customWidth="1"/>
    <col min="12034" max="12034" width="1.7109375" style="189" customWidth="1"/>
    <col min="12035" max="12036" width="9.7109375" style="189" customWidth="1"/>
    <col min="12037" max="12037" width="0" style="189" hidden="1" customWidth="1"/>
    <col min="12038" max="12285" width="11.42578125" style="189"/>
    <col min="12286" max="12286" width="6.5703125" style="189" customWidth="1"/>
    <col min="12287" max="12287" width="34.140625" style="189" customWidth="1"/>
    <col min="12288" max="12288" width="12.140625" style="189" customWidth="1"/>
    <col min="12289" max="12289" width="9.7109375" style="189" customWidth="1"/>
    <col min="12290" max="12290" width="1.7109375" style="189" customWidth="1"/>
    <col min="12291" max="12292" width="9.7109375" style="189" customWidth="1"/>
    <col min="12293" max="12293" width="0" style="189" hidden="1" customWidth="1"/>
    <col min="12294" max="12541" width="11.42578125" style="189"/>
    <col min="12542" max="12542" width="6.5703125" style="189" customWidth="1"/>
    <col min="12543" max="12543" width="34.140625" style="189" customWidth="1"/>
    <col min="12544" max="12544" width="12.140625" style="189" customWidth="1"/>
    <col min="12545" max="12545" width="9.7109375" style="189" customWidth="1"/>
    <col min="12546" max="12546" width="1.7109375" style="189" customWidth="1"/>
    <col min="12547" max="12548" width="9.7109375" style="189" customWidth="1"/>
    <col min="12549" max="12549" width="0" style="189" hidden="1" customWidth="1"/>
    <col min="12550" max="12797" width="11.42578125" style="189"/>
    <col min="12798" max="12798" width="6.5703125" style="189" customWidth="1"/>
    <col min="12799" max="12799" width="34.140625" style="189" customWidth="1"/>
    <col min="12800" max="12800" width="12.140625" style="189" customWidth="1"/>
    <col min="12801" max="12801" width="9.7109375" style="189" customWidth="1"/>
    <col min="12802" max="12802" width="1.7109375" style="189" customWidth="1"/>
    <col min="12803" max="12804" width="9.7109375" style="189" customWidth="1"/>
    <col min="12805" max="12805" width="0" style="189" hidden="1" customWidth="1"/>
    <col min="12806" max="13053" width="11.42578125" style="189"/>
    <col min="13054" max="13054" width="6.5703125" style="189" customWidth="1"/>
    <col min="13055" max="13055" width="34.140625" style="189" customWidth="1"/>
    <col min="13056" max="13056" width="12.140625" style="189" customWidth="1"/>
    <col min="13057" max="13057" width="9.7109375" style="189" customWidth="1"/>
    <col min="13058" max="13058" width="1.7109375" style="189" customWidth="1"/>
    <col min="13059" max="13060" width="9.7109375" style="189" customWidth="1"/>
    <col min="13061" max="13061" width="0" style="189" hidden="1" customWidth="1"/>
    <col min="13062" max="13309" width="11.42578125" style="189"/>
    <col min="13310" max="13310" width="6.5703125" style="189" customWidth="1"/>
    <col min="13311" max="13311" width="34.140625" style="189" customWidth="1"/>
    <col min="13312" max="13312" width="12.140625" style="189" customWidth="1"/>
    <col min="13313" max="13313" width="9.7109375" style="189" customWidth="1"/>
    <col min="13314" max="13314" width="1.7109375" style="189" customWidth="1"/>
    <col min="13315" max="13316" width="9.7109375" style="189" customWidth="1"/>
    <col min="13317" max="13317" width="0" style="189" hidden="1" customWidth="1"/>
    <col min="13318" max="13565" width="11.42578125" style="189"/>
    <col min="13566" max="13566" width="6.5703125" style="189" customWidth="1"/>
    <col min="13567" max="13567" width="34.140625" style="189" customWidth="1"/>
    <col min="13568" max="13568" width="12.140625" style="189" customWidth="1"/>
    <col min="13569" max="13569" width="9.7109375" style="189" customWidth="1"/>
    <col min="13570" max="13570" width="1.7109375" style="189" customWidth="1"/>
    <col min="13571" max="13572" width="9.7109375" style="189" customWidth="1"/>
    <col min="13573" max="13573" width="0" style="189" hidden="1" customWidth="1"/>
    <col min="13574" max="13821" width="11.42578125" style="189"/>
    <col min="13822" max="13822" width="6.5703125" style="189" customWidth="1"/>
    <col min="13823" max="13823" width="34.140625" style="189" customWidth="1"/>
    <col min="13824" max="13824" width="12.140625" style="189" customWidth="1"/>
    <col min="13825" max="13825" width="9.7109375" style="189" customWidth="1"/>
    <col min="13826" max="13826" width="1.7109375" style="189" customWidth="1"/>
    <col min="13827" max="13828" width="9.7109375" style="189" customWidth="1"/>
    <col min="13829" max="13829" width="0" style="189" hidden="1" customWidth="1"/>
    <col min="13830" max="14077" width="11.42578125" style="189"/>
    <col min="14078" max="14078" width="6.5703125" style="189" customWidth="1"/>
    <col min="14079" max="14079" width="34.140625" style="189" customWidth="1"/>
    <col min="14080" max="14080" width="12.140625" style="189" customWidth="1"/>
    <col min="14081" max="14081" width="9.7109375" style="189" customWidth="1"/>
    <col min="14082" max="14082" width="1.7109375" style="189" customWidth="1"/>
    <col min="14083" max="14084" width="9.7109375" style="189" customWidth="1"/>
    <col min="14085" max="14085" width="0" style="189" hidden="1" customWidth="1"/>
    <col min="14086" max="14333" width="11.42578125" style="189"/>
    <col min="14334" max="14334" width="6.5703125" style="189" customWidth="1"/>
    <col min="14335" max="14335" width="34.140625" style="189" customWidth="1"/>
    <col min="14336" max="14336" width="12.140625" style="189" customWidth="1"/>
    <col min="14337" max="14337" width="9.7109375" style="189" customWidth="1"/>
    <col min="14338" max="14338" width="1.7109375" style="189" customWidth="1"/>
    <col min="14339" max="14340" width="9.7109375" style="189" customWidth="1"/>
    <col min="14341" max="14341" width="0" style="189" hidden="1" customWidth="1"/>
    <col min="14342" max="14589" width="11.42578125" style="189"/>
    <col min="14590" max="14590" width="6.5703125" style="189" customWidth="1"/>
    <col min="14591" max="14591" width="34.140625" style="189" customWidth="1"/>
    <col min="14592" max="14592" width="12.140625" style="189" customWidth="1"/>
    <col min="14593" max="14593" width="9.7109375" style="189" customWidth="1"/>
    <col min="14594" max="14594" width="1.7109375" style="189" customWidth="1"/>
    <col min="14595" max="14596" width="9.7109375" style="189" customWidth="1"/>
    <col min="14597" max="14597" width="0" style="189" hidden="1" customWidth="1"/>
    <col min="14598" max="14845" width="11.42578125" style="189"/>
    <col min="14846" max="14846" width="6.5703125" style="189" customWidth="1"/>
    <col min="14847" max="14847" width="34.140625" style="189" customWidth="1"/>
    <col min="14848" max="14848" width="12.140625" style="189" customWidth="1"/>
    <col min="14849" max="14849" width="9.7109375" style="189" customWidth="1"/>
    <col min="14850" max="14850" width="1.7109375" style="189" customWidth="1"/>
    <col min="14851" max="14852" width="9.7109375" style="189" customWidth="1"/>
    <col min="14853" max="14853" width="0" style="189" hidden="1" customWidth="1"/>
    <col min="14854" max="15101" width="11.42578125" style="189"/>
    <col min="15102" max="15102" width="6.5703125" style="189" customWidth="1"/>
    <col min="15103" max="15103" width="34.140625" style="189" customWidth="1"/>
    <col min="15104" max="15104" width="12.140625" style="189" customWidth="1"/>
    <col min="15105" max="15105" width="9.7109375" style="189" customWidth="1"/>
    <col min="15106" max="15106" width="1.7109375" style="189" customWidth="1"/>
    <col min="15107" max="15108" width="9.7109375" style="189" customWidth="1"/>
    <col min="15109" max="15109" width="0" style="189" hidden="1" customWidth="1"/>
    <col min="15110" max="15357" width="11.42578125" style="189"/>
    <col min="15358" max="15358" width="6.5703125" style="189" customWidth="1"/>
    <col min="15359" max="15359" width="34.140625" style="189" customWidth="1"/>
    <col min="15360" max="15360" width="12.140625" style="189" customWidth="1"/>
    <col min="15361" max="15361" width="9.7109375" style="189" customWidth="1"/>
    <col min="15362" max="15362" width="1.7109375" style="189" customWidth="1"/>
    <col min="15363" max="15364" width="9.7109375" style="189" customWidth="1"/>
    <col min="15365" max="15365" width="0" style="189" hidden="1" customWidth="1"/>
    <col min="15366" max="15613" width="11.42578125" style="189"/>
    <col min="15614" max="15614" width="6.5703125" style="189" customWidth="1"/>
    <col min="15615" max="15615" width="34.140625" style="189" customWidth="1"/>
    <col min="15616" max="15616" width="12.140625" style="189" customWidth="1"/>
    <col min="15617" max="15617" width="9.7109375" style="189" customWidth="1"/>
    <col min="15618" max="15618" width="1.7109375" style="189" customWidth="1"/>
    <col min="15619" max="15620" width="9.7109375" style="189" customWidth="1"/>
    <col min="15621" max="15621" width="0" style="189" hidden="1" customWidth="1"/>
    <col min="15622" max="15869" width="11.42578125" style="189"/>
    <col min="15870" max="15870" width="6.5703125" style="189" customWidth="1"/>
    <col min="15871" max="15871" width="34.140625" style="189" customWidth="1"/>
    <col min="15872" max="15872" width="12.140625" style="189" customWidth="1"/>
    <col min="15873" max="15873" width="9.7109375" style="189" customWidth="1"/>
    <col min="15874" max="15874" width="1.7109375" style="189" customWidth="1"/>
    <col min="15875" max="15876" width="9.7109375" style="189" customWidth="1"/>
    <col min="15877" max="15877" width="0" style="189" hidden="1" customWidth="1"/>
    <col min="15878" max="16125" width="11.42578125" style="189"/>
    <col min="16126" max="16126" width="6.5703125" style="189" customWidth="1"/>
    <col min="16127" max="16127" width="34.140625" style="189" customWidth="1"/>
    <col min="16128" max="16128" width="12.140625" style="189" customWidth="1"/>
    <col min="16129" max="16129" width="9.7109375" style="189" customWidth="1"/>
    <col min="16130" max="16130" width="1.7109375" style="189" customWidth="1"/>
    <col min="16131" max="16132" width="9.7109375" style="189" customWidth="1"/>
    <col min="16133" max="16133" width="0" style="189" hidden="1" customWidth="1"/>
    <col min="16134" max="16384" width="11.42578125" style="189"/>
  </cols>
  <sheetData>
    <row r="1" spans="1:8" s="188" customFormat="1" ht="15" customHeight="1" x14ac:dyDescent="0.2">
      <c r="A1" s="275" t="s">
        <v>0</v>
      </c>
      <c r="B1" s="275"/>
      <c r="C1" s="275"/>
      <c r="D1" s="275"/>
      <c r="E1" s="275"/>
      <c r="F1" s="275"/>
      <c r="G1" s="275"/>
      <c r="H1" s="275"/>
    </row>
    <row r="2" spans="1:8" s="188" customFormat="1" ht="15" customHeight="1" x14ac:dyDescent="0.2">
      <c r="A2" s="275" t="s">
        <v>1</v>
      </c>
      <c r="B2" s="275"/>
      <c r="C2" s="275"/>
      <c r="D2" s="275"/>
      <c r="E2" s="275"/>
      <c r="F2" s="275"/>
      <c r="G2" s="275"/>
      <c r="H2" s="275"/>
    </row>
    <row r="3" spans="1:8" s="188" customFormat="1" ht="15" customHeight="1" x14ac:dyDescent="0.2">
      <c r="A3" s="275" t="s">
        <v>1534</v>
      </c>
      <c r="B3" s="275"/>
      <c r="C3" s="275"/>
      <c r="D3" s="275"/>
      <c r="E3" s="275"/>
      <c r="F3" s="275"/>
      <c r="G3" s="275"/>
      <c r="H3" s="275"/>
    </row>
    <row r="4" spans="1:8" s="188" customFormat="1" ht="12.75" x14ac:dyDescent="0.2">
      <c r="B4" s="169"/>
      <c r="C4" s="169"/>
      <c r="D4" s="169"/>
      <c r="E4" s="169"/>
      <c r="F4" s="169"/>
      <c r="G4" s="169"/>
      <c r="H4" s="167"/>
    </row>
    <row r="5" spans="1:8" s="188" customFormat="1" ht="16.5" x14ac:dyDescent="0.2">
      <c r="A5" s="276" t="s">
        <v>1722</v>
      </c>
      <c r="B5" s="276"/>
      <c r="C5" s="276"/>
      <c r="D5" s="276"/>
      <c r="E5" s="276"/>
      <c r="F5" s="276"/>
      <c r="G5" s="276"/>
      <c r="H5" s="276"/>
    </row>
    <row r="6" spans="1:8" s="188" customFormat="1" ht="16.5" x14ac:dyDescent="0.2">
      <c r="A6" s="276">
        <v>2021</v>
      </c>
      <c r="B6" s="276"/>
      <c r="C6" s="276"/>
      <c r="D6" s="276"/>
      <c r="E6" s="276"/>
      <c r="F6" s="276"/>
      <c r="G6" s="276"/>
      <c r="H6" s="276"/>
    </row>
    <row r="7" spans="1:8" s="188" customFormat="1" ht="6" customHeight="1" x14ac:dyDescent="0.2">
      <c r="B7" s="169"/>
      <c r="C7" s="169"/>
      <c r="D7" s="169"/>
      <c r="E7" s="169"/>
      <c r="F7" s="169"/>
      <c r="G7" s="169"/>
      <c r="H7" s="167"/>
    </row>
    <row r="8" spans="1:8" s="188" customFormat="1" ht="12.75" x14ac:dyDescent="0.2">
      <c r="A8" s="277" t="s">
        <v>1704</v>
      </c>
      <c r="B8" s="262" t="s">
        <v>1723</v>
      </c>
      <c r="C8" s="279" t="s">
        <v>3</v>
      </c>
      <c r="D8" s="279"/>
      <c r="E8" s="170"/>
      <c r="F8" s="279" t="s">
        <v>4</v>
      </c>
      <c r="G8" s="279"/>
      <c r="H8" s="262" t="s">
        <v>5</v>
      </c>
    </row>
    <row r="9" spans="1:8" s="188" customFormat="1" ht="12.75" x14ac:dyDescent="0.2">
      <c r="A9" s="278"/>
      <c r="B9" s="263"/>
      <c r="C9" s="112" t="s">
        <v>1816</v>
      </c>
      <c r="D9" s="171" t="s">
        <v>6</v>
      </c>
      <c r="E9" s="172"/>
      <c r="F9" s="173" t="s">
        <v>7</v>
      </c>
      <c r="G9" s="171" t="s">
        <v>8</v>
      </c>
      <c r="H9" s="263"/>
    </row>
    <row r="10" spans="1:8" s="188" customFormat="1" ht="5.25" customHeight="1" x14ac:dyDescent="0.2">
      <c r="B10" s="174"/>
      <c r="C10" s="174"/>
      <c r="D10" s="175"/>
      <c r="E10" s="175"/>
      <c r="F10" s="174"/>
      <c r="G10" s="175"/>
      <c r="H10" s="167"/>
    </row>
    <row r="11" spans="1:8" s="188" customFormat="1" ht="12.75" x14ac:dyDescent="0.2">
      <c r="A11" s="89">
        <v>1</v>
      </c>
      <c r="B11" s="168" t="s">
        <v>21</v>
      </c>
      <c r="C11" s="119" t="s">
        <v>1809</v>
      </c>
      <c r="D11" s="176">
        <v>0.72147221800352324</v>
      </c>
      <c r="F11" s="176">
        <v>0.1210376960511701</v>
      </c>
      <c r="G11" s="176">
        <v>8.7325335032073972E-2</v>
      </c>
      <c r="H11" s="177">
        <f>F11-G11</f>
        <v>3.3712361019096124E-2</v>
      </c>
    </row>
    <row r="12" spans="1:8" s="188" customFormat="1" ht="12.75" x14ac:dyDescent="0.2">
      <c r="A12" s="89">
        <v>2</v>
      </c>
      <c r="B12" s="168" t="s">
        <v>25</v>
      </c>
      <c r="C12" s="119" t="s">
        <v>1810</v>
      </c>
      <c r="D12" s="176">
        <v>0.98026002526278821</v>
      </c>
      <c r="F12" s="176">
        <v>7.3135066434204574E-2</v>
      </c>
      <c r="G12" s="176">
        <v>7.1691382070389068E-2</v>
      </c>
      <c r="H12" s="177">
        <f t="shared" ref="H12:H28" si="0">F12-G12</f>
        <v>1.4436843638155061E-3</v>
      </c>
    </row>
    <row r="13" spans="1:8" s="188" customFormat="1" ht="12.75" x14ac:dyDescent="0.2">
      <c r="A13" s="89">
        <v>3</v>
      </c>
      <c r="B13" s="168" t="s">
        <v>1724</v>
      </c>
      <c r="C13" s="119" t="s">
        <v>1809</v>
      </c>
      <c r="D13" s="176">
        <v>0.75138478159220368</v>
      </c>
      <c r="F13" s="176">
        <v>5.1020017466245786E-2</v>
      </c>
      <c r="G13" s="176">
        <v>3.8335664680705504E-2</v>
      </c>
      <c r="H13" s="177">
        <f t="shared" si="0"/>
        <v>1.2684352785540282E-2</v>
      </c>
    </row>
    <row r="14" spans="1:8" s="188" customFormat="1" ht="12.75" x14ac:dyDescent="0.2">
      <c r="A14" s="89">
        <v>4</v>
      </c>
      <c r="B14" s="168" t="s">
        <v>28</v>
      </c>
      <c r="C14" s="119" t="s">
        <v>1810</v>
      </c>
      <c r="D14" s="176">
        <v>0.97350577654557158</v>
      </c>
      <c r="F14" s="176">
        <v>3.7000752708211078E-2</v>
      </c>
      <c r="G14" s="176">
        <v>3.6020446497977684E-2</v>
      </c>
      <c r="H14" s="177">
        <f t="shared" si="0"/>
        <v>9.8030621023339343E-4</v>
      </c>
    </row>
    <row r="15" spans="1:8" s="188" customFormat="1" ht="12.75" x14ac:dyDescent="0.2">
      <c r="A15" s="89">
        <v>5</v>
      </c>
      <c r="B15" s="168" t="s">
        <v>32</v>
      </c>
      <c r="C15" s="119" t="s">
        <v>1810</v>
      </c>
      <c r="D15" s="176">
        <v>0.86360328145324849</v>
      </c>
      <c r="F15" s="176">
        <v>9.4675798496164407E-2</v>
      </c>
      <c r="G15" s="176">
        <v>8.1762330255494106E-2</v>
      </c>
      <c r="H15" s="177">
        <f t="shared" si="0"/>
        <v>1.2913468240670301E-2</v>
      </c>
    </row>
    <row r="16" spans="1:8" s="188" customFormat="1" ht="12.75" x14ac:dyDescent="0.2">
      <c r="A16" s="89">
        <v>6</v>
      </c>
      <c r="B16" s="168" t="s">
        <v>1725</v>
      </c>
      <c r="C16" s="119" t="s">
        <v>1810</v>
      </c>
      <c r="D16" s="176">
        <v>0.80735854891998649</v>
      </c>
      <c r="F16" s="176">
        <v>5.2682607763078475E-2</v>
      </c>
      <c r="G16" s="176">
        <v>4.2533753756919854E-2</v>
      </c>
      <c r="H16" s="177">
        <f t="shared" si="0"/>
        <v>1.0148854006158621E-2</v>
      </c>
    </row>
    <row r="17" spans="1:10" s="188" customFormat="1" ht="12.75" x14ac:dyDescent="0.2">
      <c r="A17" s="89">
        <v>7</v>
      </c>
      <c r="B17" s="168" t="s">
        <v>1726</v>
      </c>
      <c r="C17" s="119" t="s">
        <v>1809</v>
      </c>
      <c r="D17" s="176">
        <v>0.76944286942194162</v>
      </c>
      <c r="F17" s="176">
        <v>2.4358562703287796E-2</v>
      </c>
      <c r="G17" s="176">
        <v>1.8742522381412049E-2</v>
      </c>
      <c r="H17" s="177">
        <f t="shared" si="0"/>
        <v>5.6160403218757475E-3</v>
      </c>
    </row>
    <row r="18" spans="1:10" s="188" customFormat="1" ht="12.75" x14ac:dyDescent="0.2">
      <c r="A18" s="89">
        <v>8</v>
      </c>
      <c r="B18" s="168" t="s">
        <v>1727</v>
      </c>
      <c r="C18" s="119" t="s">
        <v>1810</v>
      </c>
      <c r="D18" s="176">
        <v>0.80519630652294283</v>
      </c>
      <c r="F18" s="176">
        <v>4.7458986930126309E-3</v>
      </c>
      <c r="G18" s="176">
        <v>3.8213800987458323E-3</v>
      </c>
      <c r="H18" s="177">
        <f t="shared" si="0"/>
        <v>9.2451859426679857E-4</v>
      </c>
    </row>
    <row r="19" spans="1:10" s="188" customFormat="1" ht="12.75" x14ac:dyDescent="0.2">
      <c r="A19" s="89">
        <v>9</v>
      </c>
      <c r="B19" s="168" t="s">
        <v>1712</v>
      </c>
      <c r="C19" s="119" t="s">
        <v>1809</v>
      </c>
      <c r="D19" s="176">
        <v>0.75964262514209324</v>
      </c>
      <c r="F19" s="176">
        <v>8.8074179382897869E-2</v>
      </c>
      <c r="G19" s="176">
        <v>6.6904900833660158E-2</v>
      </c>
      <c r="H19" s="177">
        <f t="shared" si="0"/>
        <v>2.1169278549237711E-2</v>
      </c>
    </row>
    <row r="20" spans="1:10" s="188" customFormat="1" ht="12.75" x14ac:dyDescent="0.2">
      <c r="A20" s="89">
        <v>10</v>
      </c>
      <c r="B20" s="168" t="s">
        <v>1728</v>
      </c>
      <c r="C20" s="119" t="s">
        <v>1812</v>
      </c>
      <c r="D20" s="176">
        <v>0.51552081778709724</v>
      </c>
      <c r="F20" s="176">
        <v>4.487048389159852E-2</v>
      </c>
      <c r="G20" s="176">
        <v>2.3131668550299644E-2</v>
      </c>
      <c r="H20" s="177">
        <f t="shared" si="0"/>
        <v>2.1738815341298876E-2</v>
      </c>
    </row>
    <row r="21" spans="1:10" s="188" customFormat="1" ht="12.75" x14ac:dyDescent="0.2">
      <c r="A21" s="89">
        <v>11</v>
      </c>
      <c r="B21" s="168" t="s">
        <v>1729</v>
      </c>
      <c r="C21" s="119" t="s">
        <v>1810</v>
      </c>
      <c r="D21" s="176">
        <v>0.84358854361662305</v>
      </c>
      <c r="F21" s="176">
        <v>4.7901163773316222E-3</v>
      </c>
      <c r="G21" s="176">
        <v>4.0408872985073178E-3</v>
      </c>
      <c r="H21" s="177">
        <f t="shared" si="0"/>
        <v>7.4922907882430442E-4</v>
      </c>
    </row>
    <row r="22" spans="1:10" s="188" customFormat="1" ht="12.75" x14ac:dyDescent="0.2">
      <c r="A22" s="89">
        <v>12</v>
      </c>
      <c r="B22" s="168" t="s">
        <v>1730</v>
      </c>
      <c r="C22" s="119" t="s">
        <v>1811</v>
      </c>
      <c r="D22" s="176">
        <v>0.67682492444471865</v>
      </c>
      <c r="F22" s="176">
        <v>3.6791313746193981E-2</v>
      </c>
      <c r="G22" s="176">
        <v>2.490127814648968E-2</v>
      </c>
      <c r="H22" s="177">
        <f t="shared" si="0"/>
        <v>1.18900355997043E-2</v>
      </c>
    </row>
    <row r="23" spans="1:10" s="188" customFormat="1" ht="12.75" x14ac:dyDescent="0.2">
      <c r="A23" s="89">
        <v>13</v>
      </c>
      <c r="B23" s="168" t="s">
        <v>1731</v>
      </c>
      <c r="C23" s="119" t="s">
        <v>1809</v>
      </c>
      <c r="D23" s="176">
        <v>0.71275170101363816</v>
      </c>
      <c r="F23" s="176">
        <v>5.6163419924853117E-2</v>
      </c>
      <c r="G23" s="176">
        <v>4.0030573086182318E-2</v>
      </c>
      <c r="H23" s="177">
        <f t="shared" si="0"/>
        <v>1.6132846838670799E-2</v>
      </c>
    </row>
    <row r="24" spans="1:10" s="188" customFormat="1" ht="12.75" x14ac:dyDescent="0.2">
      <c r="A24" s="89">
        <v>14</v>
      </c>
      <c r="B24" s="168" t="s">
        <v>1732</v>
      </c>
      <c r="C24" s="119" t="s">
        <v>1809</v>
      </c>
      <c r="D24" s="176">
        <v>0.75608908250955498</v>
      </c>
      <c r="F24" s="176">
        <v>9.8169247644135565E-2</v>
      </c>
      <c r="G24" s="176">
        <v>7.4224696381907748E-2</v>
      </c>
      <c r="H24" s="177">
        <f t="shared" si="0"/>
        <v>2.3944551262227817E-2</v>
      </c>
      <c r="J24" s="112"/>
    </row>
    <row r="25" spans="1:10" s="188" customFormat="1" ht="12.75" x14ac:dyDescent="0.2">
      <c r="A25" s="89">
        <v>15</v>
      </c>
      <c r="B25" s="168" t="s">
        <v>1733</v>
      </c>
      <c r="C25" s="119" t="s">
        <v>1812</v>
      </c>
      <c r="D25" s="176">
        <v>0.42707657506758839</v>
      </c>
      <c r="F25" s="176">
        <v>2.3499274859352583E-2</v>
      </c>
      <c r="G25" s="176">
        <v>1.0035989823504185E-2</v>
      </c>
      <c r="H25" s="177">
        <f t="shared" si="0"/>
        <v>1.3463285035848397E-2</v>
      </c>
    </row>
    <row r="26" spans="1:10" s="188" customFormat="1" ht="12.75" x14ac:dyDescent="0.2">
      <c r="A26" s="89">
        <v>16</v>
      </c>
      <c r="B26" s="168" t="s">
        <v>1734</v>
      </c>
      <c r="C26" s="119" t="s">
        <v>1809</v>
      </c>
      <c r="D26" s="176">
        <v>0.7969234301703666</v>
      </c>
      <c r="F26" s="176">
        <v>3.8549069977196912E-2</v>
      </c>
      <c r="G26" s="176">
        <v>3.0720657076105259E-2</v>
      </c>
      <c r="H26" s="177">
        <f t="shared" si="0"/>
        <v>7.8284129010916526E-3</v>
      </c>
    </row>
    <row r="27" spans="1:10" s="188" customFormat="1" ht="12.75" x14ac:dyDescent="0.2">
      <c r="A27" s="89">
        <v>17</v>
      </c>
      <c r="B27" s="168" t="s">
        <v>1692</v>
      </c>
      <c r="C27" s="119" t="s">
        <v>1809</v>
      </c>
      <c r="D27" s="176">
        <v>0.70261162451547143</v>
      </c>
      <c r="F27" s="176">
        <v>8.1243827356301992E-2</v>
      </c>
      <c r="G27" s="176">
        <v>5.7082857520665838E-2</v>
      </c>
      <c r="H27" s="177">
        <f t="shared" si="0"/>
        <v>2.4160969835636155E-2</v>
      </c>
    </row>
    <row r="28" spans="1:10" s="188" customFormat="1" ht="12.75" x14ac:dyDescent="0.2">
      <c r="A28" s="89">
        <v>18</v>
      </c>
      <c r="B28" s="168" t="s">
        <v>1735</v>
      </c>
      <c r="C28" s="119" t="s">
        <v>1810</v>
      </c>
      <c r="D28" s="176">
        <v>0.84111314318982855</v>
      </c>
      <c r="F28" s="176">
        <v>6.9192666524762969E-2</v>
      </c>
      <c r="G28" s="176">
        <v>5.8198861226329009E-2</v>
      </c>
      <c r="H28" s="177">
        <f t="shared" si="0"/>
        <v>1.099380529843396E-2</v>
      </c>
    </row>
    <row r="29" spans="1:10" s="188" customFormat="1" ht="12.75" x14ac:dyDescent="0.2">
      <c r="B29" s="178"/>
      <c r="C29" s="178"/>
      <c r="D29" s="179"/>
      <c r="E29" s="179"/>
      <c r="F29" s="179"/>
      <c r="G29" s="180"/>
      <c r="H29" s="167"/>
    </row>
    <row r="30" spans="1:10" s="188" customFormat="1" ht="12.75" x14ac:dyDescent="0.2">
      <c r="B30" s="272" t="s">
        <v>1721</v>
      </c>
      <c r="C30" s="272"/>
      <c r="D30" s="273"/>
      <c r="E30" s="273"/>
      <c r="F30" s="273"/>
      <c r="G30" s="181">
        <f>SUM(G11:G28)</f>
        <v>0.76950518471736928</v>
      </c>
      <c r="H30" s="182">
        <f>SUM(H11:H28)</f>
        <v>0.23049481528263074</v>
      </c>
    </row>
    <row r="31" spans="1:10" s="188" customFormat="1" ht="6.75" customHeight="1" x14ac:dyDescent="0.2">
      <c r="B31" s="183"/>
      <c r="C31" s="183"/>
      <c r="D31" s="183"/>
      <c r="E31" s="183"/>
      <c r="F31" s="183"/>
      <c r="G31" s="183"/>
      <c r="H31" s="167"/>
    </row>
    <row r="32" spans="1:10" s="188" customFormat="1" ht="15" x14ac:dyDescent="0.2">
      <c r="B32" s="274" t="str">
        <f>IF(G30&lt;=40%,"CRITICO",IF(G30&lt;=60%,"BAJO",IF(G30&lt;=70%,"MEDIO",IF(G30&lt;=80%,"SATISFACTORIO","SOBRESALIENTE"))))</f>
        <v>SATISFACTORIO</v>
      </c>
      <c r="C32" s="274"/>
      <c r="D32" s="274"/>
      <c r="E32" s="274"/>
      <c r="F32" s="274"/>
      <c r="G32" s="274"/>
      <c r="H32" s="280"/>
    </row>
    <row r="33" spans="1:8" s="188" customFormat="1" ht="7.5" customHeight="1" x14ac:dyDescent="0.2">
      <c r="B33" s="184"/>
      <c r="C33" s="184"/>
      <c r="D33" s="184"/>
      <c r="E33" s="184"/>
      <c r="F33" s="184"/>
      <c r="G33" s="184"/>
      <c r="H33" s="167"/>
    </row>
    <row r="34" spans="1:8" s="188" customFormat="1" ht="13.5" x14ac:dyDescent="0.2">
      <c r="A34" s="88" t="s">
        <v>1815</v>
      </c>
      <c r="B34" s="88"/>
      <c r="C34" s="185"/>
      <c r="D34" s="185"/>
      <c r="E34" s="185"/>
      <c r="F34" s="185"/>
      <c r="G34" s="185"/>
      <c r="H34" s="185"/>
    </row>
    <row r="35" spans="1:8" s="188" customFormat="1" ht="13.5" x14ac:dyDescent="0.25">
      <c r="A35" s="129"/>
      <c r="B35" s="186"/>
    </row>
    <row r="61" spans="1:7" x14ac:dyDescent="0.25">
      <c r="A61" s="207"/>
      <c r="B61" s="168"/>
      <c r="C61" s="206"/>
      <c r="D61" s="176"/>
      <c r="E61" s="188"/>
      <c r="F61" s="176"/>
      <c r="G61" s="176"/>
    </row>
    <row r="62" spans="1:7" x14ac:dyDescent="0.25">
      <c r="A62" s="207"/>
      <c r="B62" s="168"/>
      <c r="C62" s="206"/>
      <c r="D62" s="176"/>
      <c r="E62" s="188"/>
      <c r="F62" s="176"/>
      <c r="G62" s="176"/>
    </row>
    <row r="63" spans="1:7" x14ac:dyDescent="0.25">
      <c r="A63" s="207"/>
      <c r="B63" s="168"/>
      <c r="C63" s="206"/>
      <c r="D63" s="176"/>
      <c r="E63" s="188"/>
      <c r="F63" s="176"/>
      <c r="G63" s="176"/>
    </row>
    <row r="64" spans="1:7" x14ac:dyDescent="0.25">
      <c r="A64" s="207"/>
      <c r="B64" s="168"/>
      <c r="C64" s="206"/>
      <c r="D64" s="176"/>
      <c r="E64" s="188"/>
      <c r="F64" s="176"/>
      <c r="G64" s="176"/>
    </row>
    <row r="65" spans="1:7" x14ac:dyDescent="0.25">
      <c r="A65" s="207"/>
      <c r="B65" s="168"/>
      <c r="C65" s="206"/>
      <c r="D65" s="176"/>
      <c r="E65" s="188"/>
      <c r="F65" s="176"/>
      <c r="G65" s="176"/>
    </row>
    <row r="66" spans="1:7" x14ac:dyDescent="0.25">
      <c r="A66" s="207"/>
      <c r="B66" s="168"/>
      <c r="C66" s="206"/>
      <c r="D66" s="176"/>
      <c r="E66" s="188"/>
      <c r="F66" s="176"/>
      <c r="G66" s="176"/>
    </row>
    <row r="67" spans="1:7" x14ac:dyDescent="0.25">
      <c r="A67" s="207"/>
      <c r="B67" s="168"/>
      <c r="C67" s="206"/>
      <c r="D67" s="176"/>
      <c r="E67" s="188"/>
      <c r="F67" s="176"/>
      <c r="G67" s="176"/>
    </row>
    <row r="68" spans="1:7" x14ac:dyDescent="0.25">
      <c r="A68" s="207"/>
      <c r="B68" s="168"/>
      <c r="C68" s="206"/>
      <c r="D68" s="176"/>
      <c r="E68" s="188"/>
      <c r="F68" s="176"/>
      <c r="G68" s="176"/>
    </row>
    <row r="69" spans="1:7" x14ac:dyDescent="0.25">
      <c r="A69" s="207"/>
      <c r="B69" s="168"/>
      <c r="C69" s="206"/>
      <c r="D69" s="176"/>
      <c r="E69" s="188"/>
      <c r="F69" s="176"/>
      <c r="G69" s="176"/>
    </row>
    <row r="70" spans="1:7" x14ac:dyDescent="0.25">
      <c r="A70" s="207"/>
      <c r="B70" s="168"/>
      <c r="C70" s="206"/>
      <c r="D70" s="176"/>
      <c r="E70" s="188"/>
      <c r="F70" s="176"/>
      <c r="G70" s="176"/>
    </row>
    <row r="71" spans="1:7" x14ac:dyDescent="0.25">
      <c r="A71" s="207"/>
      <c r="B71" s="168"/>
      <c r="C71" s="206"/>
      <c r="D71" s="176"/>
      <c r="E71" s="188"/>
      <c r="F71" s="176"/>
      <c r="G71" s="176"/>
    </row>
    <row r="72" spans="1:7" x14ac:dyDescent="0.25">
      <c r="A72" s="207"/>
      <c r="B72" s="168"/>
      <c r="C72" s="206"/>
      <c r="D72" s="176"/>
      <c r="E72" s="188"/>
      <c r="F72" s="176"/>
      <c r="G72" s="176"/>
    </row>
    <row r="73" spans="1:7" x14ac:dyDescent="0.25">
      <c r="A73" s="207"/>
      <c r="B73" s="168"/>
      <c r="C73" s="206"/>
      <c r="D73" s="176"/>
      <c r="E73" s="188"/>
      <c r="F73" s="176"/>
      <c r="G73" s="176"/>
    </row>
    <row r="74" spans="1:7" x14ac:dyDescent="0.25">
      <c r="A74" s="207"/>
      <c r="B74" s="168"/>
      <c r="C74" s="206"/>
      <c r="D74" s="176"/>
      <c r="E74" s="188"/>
      <c r="F74" s="176"/>
      <c r="G74" s="176"/>
    </row>
    <row r="75" spans="1:7" x14ac:dyDescent="0.25">
      <c r="A75" s="207"/>
      <c r="B75" s="168"/>
      <c r="C75" s="206"/>
      <c r="D75" s="176"/>
      <c r="E75" s="188"/>
      <c r="F75" s="176"/>
      <c r="G75" s="176"/>
    </row>
    <row r="76" spans="1:7" x14ac:dyDescent="0.25">
      <c r="A76" s="207"/>
      <c r="B76" s="168"/>
      <c r="C76" s="206"/>
      <c r="D76" s="176"/>
      <c r="E76" s="188"/>
      <c r="F76" s="176"/>
      <c r="G76" s="176"/>
    </row>
    <row r="77" spans="1:7" x14ac:dyDescent="0.25">
      <c r="A77" s="207"/>
      <c r="B77" s="168"/>
      <c r="C77" s="206"/>
      <c r="D77" s="176"/>
      <c r="E77" s="188"/>
      <c r="F77" s="176"/>
      <c r="G77" s="176"/>
    </row>
    <row r="78" spans="1:7" x14ac:dyDescent="0.25">
      <c r="A78" s="207"/>
      <c r="B78" s="168"/>
      <c r="C78" s="206"/>
      <c r="D78" s="176"/>
      <c r="E78" s="188"/>
      <c r="F78" s="176"/>
      <c r="G78" s="176"/>
    </row>
  </sheetData>
  <sortState ref="A61:G78">
    <sortCondition ref="D61:D78"/>
  </sortState>
  <mergeCells count="12">
    <mergeCell ref="B30:F30"/>
    <mergeCell ref="B32:H32"/>
    <mergeCell ref="A1:H1"/>
    <mergeCell ref="A2:H2"/>
    <mergeCell ref="A3:H3"/>
    <mergeCell ref="A5:H5"/>
    <mergeCell ref="A6:H6"/>
    <mergeCell ref="A8:A9"/>
    <mergeCell ref="B8:B9"/>
    <mergeCell ref="C8:D8"/>
    <mergeCell ref="F8:G8"/>
    <mergeCell ref="H8:H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sqref="A1:H1"/>
    </sheetView>
  </sheetViews>
  <sheetFormatPr baseColWidth="10" defaultRowHeight="15.75" x14ac:dyDescent="0.25"/>
  <cols>
    <col min="1" max="1" width="6.5703125" style="189" customWidth="1"/>
    <col min="2" max="2" width="35.42578125" style="189" customWidth="1"/>
    <col min="3" max="3" width="12.140625" style="189" customWidth="1"/>
    <col min="4" max="4" width="9.7109375" style="189" customWidth="1"/>
    <col min="5" max="5" width="0.85546875" style="189" customWidth="1"/>
    <col min="6" max="6" width="9.7109375" style="189" customWidth="1"/>
    <col min="7" max="7" width="11.5703125" style="189" customWidth="1"/>
    <col min="8" max="8" width="10.42578125" style="189" hidden="1" customWidth="1"/>
    <col min="9" max="9" width="13.28515625" style="189" customWidth="1"/>
    <col min="10" max="255" width="11.42578125" style="189"/>
    <col min="256" max="256" width="6.5703125" style="189" customWidth="1"/>
    <col min="257" max="257" width="34.140625" style="189" customWidth="1"/>
    <col min="258" max="258" width="12.140625" style="189" customWidth="1"/>
    <col min="259" max="259" width="9.7109375" style="189" customWidth="1"/>
    <col min="260" max="260" width="1.7109375" style="189" customWidth="1"/>
    <col min="261" max="262" width="9.7109375" style="189" customWidth="1"/>
    <col min="263" max="263" width="0" style="189" hidden="1" customWidth="1"/>
    <col min="264" max="264" width="11.42578125" style="189"/>
    <col min="265" max="265" width="13.28515625" style="189" customWidth="1"/>
    <col min="266" max="511" width="11.42578125" style="189"/>
    <col min="512" max="512" width="6.5703125" style="189" customWidth="1"/>
    <col min="513" max="513" width="34.140625" style="189" customWidth="1"/>
    <col min="514" max="514" width="12.140625" style="189" customWidth="1"/>
    <col min="515" max="515" width="9.7109375" style="189" customWidth="1"/>
    <col min="516" max="516" width="1.7109375" style="189" customWidth="1"/>
    <col min="517" max="518" width="9.7109375" style="189" customWidth="1"/>
    <col min="519" max="519" width="0" style="189" hidden="1" customWidth="1"/>
    <col min="520" max="520" width="11.42578125" style="189"/>
    <col min="521" max="521" width="13.28515625" style="189" customWidth="1"/>
    <col min="522" max="767" width="11.42578125" style="189"/>
    <col min="768" max="768" width="6.5703125" style="189" customWidth="1"/>
    <col min="769" max="769" width="34.140625" style="189" customWidth="1"/>
    <col min="770" max="770" width="12.140625" style="189" customWidth="1"/>
    <col min="771" max="771" width="9.7109375" style="189" customWidth="1"/>
    <col min="772" max="772" width="1.7109375" style="189" customWidth="1"/>
    <col min="773" max="774" width="9.7109375" style="189" customWidth="1"/>
    <col min="775" max="775" width="0" style="189" hidden="1" customWidth="1"/>
    <col min="776" max="776" width="11.42578125" style="189"/>
    <col min="777" max="777" width="13.28515625" style="189" customWidth="1"/>
    <col min="778" max="1023" width="11.42578125" style="189"/>
    <col min="1024" max="1024" width="6.5703125" style="189" customWidth="1"/>
    <col min="1025" max="1025" width="34.140625" style="189" customWidth="1"/>
    <col min="1026" max="1026" width="12.140625" style="189" customWidth="1"/>
    <col min="1027" max="1027" width="9.7109375" style="189" customWidth="1"/>
    <col min="1028" max="1028" width="1.7109375" style="189" customWidth="1"/>
    <col min="1029" max="1030" width="9.7109375" style="189" customWidth="1"/>
    <col min="1031" max="1031" width="0" style="189" hidden="1" customWidth="1"/>
    <col min="1032" max="1032" width="11.42578125" style="189"/>
    <col min="1033" max="1033" width="13.28515625" style="189" customWidth="1"/>
    <col min="1034" max="1279" width="11.42578125" style="189"/>
    <col min="1280" max="1280" width="6.5703125" style="189" customWidth="1"/>
    <col min="1281" max="1281" width="34.140625" style="189" customWidth="1"/>
    <col min="1282" max="1282" width="12.140625" style="189" customWidth="1"/>
    <col min="1283" max="1283" width="9.7109375" style="189" customWidth="1"/>
    <col min="1284" max="1284" width="1.7109375" style="189" customWidth="1"/>
    <col min="1285" max="1286" width="9.7109375" style="189" customWidth="1"/>
    <col min="1287" max="1287" width="0" style="189" hidden="1" customWidth="1"/>
    <col min="1288" max="1288" width="11.42578125" style="189"/>
    <col min="1289" max="1289" width="13.28515625" style="189" customWidth="1"/>
    <col min="1290" max="1535" width="11.42578125" style="189"/>
    <col min="1536" max="1536" width="6.5703125" style="189" customWidth="1"/>
    <col min="1537" max="1537" width="34.140625" style="189" customWidth="1"/>
    <col min="1538" max="1538" width="12.140625" style="189" customWidth="1"/>
    <col min="1539" max="1539" width="9.7109375" style="189" customWidth="1"/>
    <col min="1540" max="1540" width="1.7109375" style="189" customWidth="1"/>
    <col min="1541" max="1542" width="9.7109375" style="189" customWidth="1"/>
    <col min="1543" max="1543" width="0" style="189" hidden="1" customWidth="1"/>
    <col min="1544" max="1544" width="11.42578125" style="189"/>
    <col min="1545" max="1545" width="13.28515625" style="189" customWidth="1"/>
    <col min="1546" max="1791" width="11.42578125" style="189"/>
    <col min="1792" max="1792" width="6.5703125" style="189" customWidth="1"/>
    <col min="1793" max="1793" width="34.140625" style="189" customWidth="1"/>
    <col min="1794" max="1794" width="12.140625" style="189" customWidth="1"/>
    <col min="1795" max="1795" width="9.7109375" style="189" customWidth="1"/>
    <col min="1796" max="1796" width="1.7109375" style="189" customWidth="1"/>
    <col min="1797" max="1798" width="9.7109375" style="189" customWidth="1"/>
    <col min="1799" max="1799" width="0" style="189" hidden="1" customWidth="1"/>
    <col min="1800" max="1800" width="11.42578125" style="189"/>
    <col min="1801" max="1801" width="13.28515625" style="189" customWidth="1"/>
    <col min="1802" max="2047" width="11.42578125" style="189"/>
    <col min="2048" max="2048" width="6.5703125" style="189" customWidth="1"/>
    <col min="2049" max="2049" width="34.140625" style="189" customWidth="1"/>
    <col min="2050" max="2050" width="12.140625" style="189" customWidth="1"/>
    <col min="2051" max="2051" width="9.7109375" style="189" customWidth="1"/>
    <col min="2052" max="2052" width="1.7109375" style="189" customWidth="1"/>
    <col min="2053" max="2054" width="9.7109375" style="189" customWidth="1"/>
    <col min="2055" max="2055" width="0" style="189" hidden="1" customWidth="1"/>
    <col min="2056" max="2056" width="11.42578125" style="189"/>
    <col min="2057" max="2057" width="13.28515625" style="189" customWidth="1"/>
    <col min="2058" max="2303" width="11.42578125" style="189"/>
    <col min="2304" max="2304" width="6.5703125" style="189" customWidth="1"/>
    <col min="2305" max="2305" width="34.140625" style="189" customWidth="1"/>
    <col min="2306" max="2306" width="12.140625" style="189" customWidth="1"/>
    <col min="2307" max="2307" width="9.7109375" style="189" customWidth="1"/>
    <col min="2308" max="2308" width="1.7109375" style="189" customWidth="1"/>
    <col min="2309" max="2310" width="9.7109375" style="189" customWidth="1"/>
    <col min="2311" max="2311" width="0" style="189" hidden="1" customWidth="1"/>
    <col min="2312" max="2312" width="11.42578125" style="189"/>
    <col min="2313" max="2313" width="13.28515625" style="189" customWidth="1"/>
    <col min="2314" max="2559" width="11.42578125" style="189"/>
    <col min="2560" max="2560" width="6.5703125" style="189" customWidth="1"/>
    <col min="2561" max="2561" width="34.140625" style="189" customWidth="1"/>
    <col min="2562" max="2562" width="12.140625" style="189" customWidth="1"/>
    <col min="2563" max="2563" width="9.7109375" style="189" customWidth="1"/>
    <col min="2564" max="2564" width="1.7109375" style="189" customWidth="1"/>
    <col min="2565" max="2566" width="9.7109375" style="189" customWidth="1"/>
    <col min="2567" max="2567" width="0" style="189" hidden="1" customWidth="1"/>
    <col min="2568" max="2568" width="11.42578125" style="189"/>
    <col min="2569" max="2569" width="13.28515625" style="189" customWidth="1"/>
    <col min="2570" max="2815" width="11.42578125" style="189"/>
    <col min="2816" max="2816" width="6.5703125" style="189" customWidth="1"/>
    <col min="2817" max="2817" width="34.140625" style="189" customWidth="1"/>
    <col min="2818" max="2818" width="12.140625" style="189" customWidth="1"/>
    <col min="2819" max="2819" width="9.7109375" style="189" customWidth="1"/>
    <col min="2820" max="2820" width="1.7109375" style="189" customWidth="1"/>
    <col min="2821" max="2822" width="9.7109375" style="189" customWidth="1"/>
    <col min="2823" max="2823" width="0" style="189" hidden="1" customWidth="1"/>
    <col min="2824" max="2824" width="11.42578125" style="189"/>
    <col min="2825" max="2825" width="13.28515625" style="189" customWidth="1"/>
    <col min="2826" max="3071" width="11.42578125" style="189"/>
    <col min="3072" max="3072" width="6.5703125" style="189" customWidth="1"/>
    <col min="3073" max="3073" width="34.140625" style="189" customWidth="1"/>
    <col min="3074" max="3074" width="12.140625" style="189" customWidth="1"/>
    <col min="3075" max="3075" width="9.7109375" style="189" customWidth="1"/>
    <col min="3076" max="3076" width="1.7109375" style="189" customWidth="1"/>
    <col min="3077" max="3078" width="9.7109375" style="189" customWidth="1"/>
    <col min="3079" max="3079" width="0" style="189" hidden="1" customWidth="1"/>
    <col min="3080" max="3080" width="11.42578125" style="189"/>
    <col min="3081" max="3081" width="13.28515625" style="189" customWidth="1"/>
    <col min="3082" max="3327" width="11.42578125" style="189"/>
    <col min="3328" max="3328" width="6.5703125" style="189" customWidth="1"/>
    <col min="3329" max="3329" width="34.140625" style="189" customWidth="1"/>
    <col min="3330" max="3330" width="12.140625" style="189" customWidth="1"/>
    <col min="3331" max="3331" width="9.7109375" style="189" customWidth="1"/>
    <col min="3332" max="3332" width="1.7109375" style="189" customWidth="1"/>
    <col min="3333" max="3334" width="9.7109375" style="189" customWidth="1"/>
    <col min="3335" max="3335" width="0" style="189" hidden="1" customWidth="1"/>
    <col min="3336" max="3336" width="11.42578125" style="189"/>
    <col min="3337" max="3337" width="13.28515625" style="189" customWidth="1"/>
    <col min="3338" max="3583" width="11.42578125" style="189"/>
    <col min="3584" max="3584" width="6.5703125" style="189" customWidth="1"/>
    <col min="3585" max="3585" width="34.140625" style="189" customWidth="1"/>
    <col min="3586" max="3586" width="12.140625" style="189" customWidth="1"/>
    <col min="3587" max="3587" width="9.7109375" style="189" customWidth="1"/>
    <col min="3588" max="3588" width="1.7109375" style="189" customWidth="1"/>
    <col min="3589" max="3590" width="9.7109375" style="189" customWidth="1"/>
    <col min="3591" max="3591" width="0" style="189" hidden="1" customWidth="1"/>
    <col min="3592" max="3592" width="11.42578125" style="189"/>
    <col min="3593" max="3593" width="13.28515625" style="189" customWidth="1"/>
    <col min="3594" max="3839" width="11.42578125" style="189"/>
    <col min="3840" max="3840" width="6.5703125" style="189" customWidth="1"/>
    <col min="3841" max="3841" width="34.140625" style="189" customWidth="1"/>
    <col min="3842" max="3842" width="12.140625" style="189" customWidth="1"/>
    <col min="3843" max="3843" width="9.7109375" style="189" customWidth="1"/>
    <col min="3844" max="3844" width="1.7109375" style="189" customWidth="1"/>
    <col min="3845" max="3846" width="9.7109375" style="189" customWidth="1"/>
    <col min="3847" max="3847" width="0" style="189" hidden="1" customWidth="1"/>
    <col min="3848" max="3848" width="11.42578125" style="189"/>
    <col min="3849" max="3849" width="13.28515625" style="189" customWidth="1"/>
    <col min="3850" max="4095" width="11.42578125" style="189"/>
    <col min="4096" max="4096" width="6.5703125" style="189" customWidth="1"/>
    <col min="4097" max="4097" width="34.140625" style="189" customWidth="1"/>
    <col min="4098" max="4098" width="12.140625" style="189" customWidth="1"/>
    <col min="4099" max="4099" width="9.7109375" style="189" customWidth="1"/>
    <col min="4100" max="4100" width="1.7109375" style="189" customWidth="1"/>
    <col min="4101" max="4102" width="9.7109375" style="189" customWidth="1"/>
    <col min="4103" max="4103" width="0" style="189" hidden="1" customWidth="1"/>
    <col min="4104" max="4104" width="11.42578125" style="189"/>
    <col min="4105" max="4105" width="13.28515625" style="189" customWidth="1"/>
    <col min="4106" max="4351" width="11.42578125" style="189"/>
    <col min="4352" max="4352" width="6.5703125" style="189" customWidth="1"/>
    <col min="4353" max="4353" width="34.140625" style="189" customWidth="1"/>
    <col min="4354" max="4354" width="12.140625" style="189" customWidth="1"/>
    <col min="4355" max="4355" width="9.7109375" style="189" customWidth="1"/>
    <col min="4356" max="4356" width="1.7109375" style="189" customWidth="1"/>
    <col min="4357" max="4358" width="9.7109375" style="189" customWidth="1"/>
    <col min="4359" max="4359" width="0" style="189" hidden="1" customWidth="1"/>
    <col min="4360" max="4360" width="11.42578125" style="189"/>
    <col min="4361" max="4361" width="13.28515625" style="189" customWidth="1"/>
    <col min="4362" max="4607" width="11.42578125" style="189"/>
    <col min="4608" max="4608" width="6.5703125" style="189" customWidth="1"/>
    <col min="4609" max="4609" width="34.140625" style="189" customWidth="1"/>
    <col min="4610" max="4610" width="12.140625" style="189" customWidth="1"/>
    <col min="4611" max="4611" width="9.7109375" style="189" customWidth="1"/>
    <col min="4612" max="4612" width="1.7109375" style="189" customWidth="1"/>
    <col min="4613" max="4614" width="9.7109375" style="189" customWidth="1"/>
    <col min="4615" max="4615" width="0" style="189" hidden="1" customWidth="1"/>
    <col min="4616" max="4616" width="11.42578125" style="189"/>
    <col min="4617" max="4617" width="13.28515625" style="189" customWidth="1"/>
    <col min="4618" max="4863" width="11.42578125" style="189"/>
    <col min="4864" max="4864" width="6.5703125" style="189" customWidth="1"/>
    <col min="4865" max="4865" width="34.140625" style="189" customWidth="1"/>
    <col min="4866" max="4866" width="12.140625" style="189" customWidth="1"/>
    <col min="4867" max="4867" width="9.7109375" style="189" customWidth="1"/>
    <col min="4868" max="4868" width="1.7109375" style="189" customWidth="1"/>
    <col min="4869" max="4870" width="9.7109375" style="189" customWidth="1"/>
    <col min="4871" max="4871" width="0" style="189" hidden="1" customWidth="1"/>
    <col min="4872" max="4872" width="11.42578125" style="189"/>
    <col min="4873" max="4873" width="13.28515625" style="189" customWidth="1"/>
    <col min="4874" max="5119" width="11.42578125" style="189"/>
    <col min="5120" max="5120" width="6.5703125" style="189" customWidth="1"/>
    <col min="5121" max="5121" width="34.140625" style="189" customWidth="1"/>
    <col min="5122" max="5122" width="12.140625" style="189" customWidth="1"/>
    <col min="5123" max="5123" width="9.7109375" style="189" customWidth="1"/>
    <col min="5124" max="5124" width="1.7109375" style="189" customWidth="1"/>
    <col min="5125" max="5126" width="9.7109375" style="189" customWidth="1"/>
    <col min="5127" max="5127" width="0" style="189" hidden="1" customWidth="1"/>
    <col min="5128" max="5128" width="11.42578125" style="189"/>
    <col min="5129" max="5129" width="13.28515625" style="189" customWidth="1"/>
    <col min="5130" max="5375" width="11.42578125" style="189"/>
    <col min="5376" max="5376" width="6.5703125" style="189" customWidth="1"/>
    <col min="5377" max="5377" width="34.140625" style="189" customWidth="1"/>
    <col min="5378" max="5378" width="12.140625" style="189" customWidth="1"/>
    <col min="5379" max="5379" width="9.7109375" style="189" customWidth="1"/>
    <col min="5380" max="5380" width="1.7109375" style="189" customWidth="1"/>
    <col min="5381" max="5382" width="9.7109375" style="189" customWidth="1"/>
    <col min="5383" max="5383" width="0" style="189" hidden="1" customWidth="1"/>
    <col min="5384" max="5384" width="11.42578125" style="189"/>
    <col min="5385" max="5385" width="13.28515625" style="189" customWidth="1"/>
    <col min="5386" max="5631" width="11.42578125" style="189"/>
    <col min="5632" max="5632" width="6.5703125" style="189" customWidth="1"/>
    <col min="5633" max="5633" width="34.140625" style="189" customWidth="1"/>
    <col min="5634" max="5634" width="12.140625" style="189" customWidth="1"/>
    <col min="5635" max="5635" width="9.7109375" style="189" customWidth="1"/>
    <col min="5636" max="5636" width="1.7109375" style="189" customWidth="1"/>
    <col min="5637" max="5638" width="9.7109375" style="189" customWidth="1"/>
    <col min="5639" max="5639" width="0" style="189" hidden="1" customWidth="1"/>
    <col min="5640" max="5640" width="11.42578125" style="189"/>
    <col min="5641" max="5641" width="13.28515625" style="189" customWidth="1"/>
    <col min="5642" max="5887" width="11.42578125" style="189"/>
    <col min="5888" max="5888" width="6.5703125" style="189" customWidth="1"/>
    <col min="5889" max="5889" width="34.140625" style="189" customWidth="1"/>
    <col min="5890" max="5890" width="12.140625" style="189" customWidth="1"/>
    <col min="5891" max="5891" width="9.7109375" style="189" customWidth="1"/>
    <col min="5892" max="5892" width="1.7109375" style="189" customWidth="1"/>
    <col min="5893" max="5894" width="9.7109375" style="189" customWidth="1"/>
    <col min="5895" max="5895" width="0" style="189" hidden="1" customWidth="1"/>
    <col min="5896" max="5896" width="11.42578125" style="189"/>
    <col min="5897" max="5897" width="13.28515625" style="189" customWidth="1"/>
    <col min="5898" max="6143" width="11.42578125" style="189"/>
    <col min="6144" max="6144" width="6.5703125" style="189" customWidth="1"/>
    <col min="6145" max="6145" width="34.140625" style="189" customWidth="1"/>
    <col min="6146" max="6146" width="12.140625" style="189" customWidth="1"/>
    <col min="6147" max="6147" width="9.7109375" style="189" customWidth="1"/>
    <col min="6148" max="6148" width="1.7109375" style="189" customWidth="1"/>
    <col min="6149" max="6150" width="9.7109375" style="189" customWidth="1"/>
    <col min="6151" max="6151" width="0" style="189" hidden="1" customWidth="1"/>
    <col min="6152" max="6152" width="11.42578125" style="189"/>
    <col min="6153" max="6153" width="13.28515625" style="189" customWidth="1"/>
    <col min="6154" max="6399" width="11.42578125" style="189"/>
    <col min="6400" max="6400" width="6.5703125" style="189" customWidth="1"/>
    <col min="6401" max="6401" width="34.140625" style="189" customWidth="1"/>
    <col min="6402" max="6402" width="12.140625" style="189" customWidth="1"/>
    <col min="6403" max="6403" width="9.7109375" style="189" customWidth="1"/>
    <col min="6404" max="6404" width="1.7109375" style="189" customWidth="1"/>
    <col min="6405" max="6406" width="9.7109375" style="189" customWidth="1"/>
    <col min="6407" max="6407" width="0" style="189" hidden="1" customWidth="1"/>
    <col min="6408" max="6408" width="11.42578125" style="189"/>
    <col min="6409" max="6409" width="13.28515625" style="189" customWidth="1"/>
    <col min="6410" max="6655" width="11.42578125" style="189"/>
    <col min="6656" max="6656" width="6.5703125" style="189" customWidth="1"/>
    <col min="6657" max="6657" width="34.140625" style="189" customWidth="1"/>
    <col min="6658" max="6658" width="12.140625" style="189" customWidth="1"/>
    <col min="6659" max="6659" width="9.7109375" style="189" customWidth="1"/>
    <col min="6660" max="6660" width="1.7109375" style="189" customWidth="1"/>
    <col min="6661" max="6662" width="9.7109375" style="189" customWidth="1"/>
    <col min="6663" max="6663" width="0" style="189" hidden="1" customWidth="1"/>
    <col min="6664" max="6664" width="11.42578125" style="189"/>
    <col min="6665" max="6665" width="13.28515625" style="189" customWidth="1"/>
    <col min="6666" max="6911" width="11.42578125" style="189"/>
    <col min="6912" max="6912" width="6.5703125" style="189" customWidth="1"/>
    <col min="6913" max="6913" width="34.140625" style="189" customWidth="1"/>
    <col min="6914" max="6914" width="12.140625" style="189" customWidth="1"/>
    <col min="6915" max="6915" width="9.7109375" style="189" customWidth="1"/>
    <col min="6916" max="6916" width="1.7109375" style="189" customWidth="1"/>
    <col min="6917" max="6918" width="9.7109375" style="189" customWidth="1"/>
    <col min="6919" max="6919" width="0" style="189" hidden="1" customWidth="1"/>
    <col min="6920" max="6920" width="11.42578125" style="189"/>
    <col min="6921" max="6921" width="13.28515625" style="189" customWidth="1"/>
    <col min="6922" max="7167" width="11.42578125" style="189"/>
    <col min="7168" max="7168" width="6.5703125" style="189" customWidth="1"/>
    <col min="7169" max="7169" width="34.140625" style="189" customWidth="1"/>
    <col min="7170" max="7170" width="12.140625" style="189" customWidth="1"/>
    <col min="7171" max="7171" width="9.7109375" style="189" customWidth="1"/>
    <col min="7172" max="7172" width="1.7109375" style="189" customWidth="1"/>
    <col min="7173" max="7174" width="9.7109375" style="189" customWidth="1"/>
    <col min="7175" max="7175" width="0" style="189" hidden="1" customWidth="1"/>
    <col min="7176" max="7176" width="11.42578125" style="189"/>
    <col min="7177" max="7177" width="13.28515625" style="189" customWidth="1"/>
    <col min="7178" max="7423" width="11.42578125" style="189"/>
    <col min="7424" max="7424" width="6.5703125" style="189" customWidth="1"/>
    <col min="7425" max="7425" width="34.140625" style="189" customWidth="1"/>
    <col min="7426" max="7426" width="12.140625" style="189" customWidth="1"/>
    <col min="7427" max="7427" width="9.7109375" style="189" customWidth="1"/>
    <col min="7428" max="7428" width="1.7109375" style="189" customWidth="1"/>
    <col min="7429" max="7430" width="9.7109375" style="189" customWidth="1"/>
    <col min="7431" max="7431" width="0" style="189" hidden="1" customWidth="1"/>
    <col min="7432" max="7432" width="11.42578125" style="189"/>
    <col min="7433" max="7433" width="13.28515625" style="189" customWidth="1"/>
    <col min="7434" max="7679" width="11.42578125" style="189"/>
    <col min="7680" max="7680" width="6.5703125" style="189" customWidth="1"/>
    <col min="7681" max="7681" width="34.140625" style="189" customWidth="1"/>
    <col min="7682" max="7682" width="12.140625" style="189" customWidth="1"/>
    <col min="7683" max="7683" width="9.7109375" style="189" customWidth="1"/>
    <col min="7684" max="7684" width="1.7109375" style="189" customWidth="1"/>
    <col min="7685" max="7686" width="9.7109375" style="189" customWidth="1"/>
    <col min="7687" max="7687" width="0" style="189" hidden="1" customWidth="1"/>
    <col min="7688" max="7688" width="11.42578125" style="189"/>
    <col min="7689" max="7689" width="13.28515625" style="189" customWidth="1"/>
    <col min="7690" max="7935" width="11.42578125" style="189"/>
    <col min="7936" max="7936" width="6.5703125" style="189" customWidth="1"/>
    <col min="7937" max="7937" width="34.140625" style="189" customWidth="1"/>
    <col min="7938" max="7938" width="12.140625" style="189" customWidth="1"/>
    <col min="7939" max="7939" width="9.7109375" style="189" customWidth="1"/>
    <col min="7940" max="7940" width="1.7109375" style="189" customWidth="1"/>
    <col min="7941" max="7942" width="9.7109375" style="189" customWidth="1"/>
    <col min="7943" max="7943" width="0" style="189" hidden="1" customWidth="1"/>
    <col min="7944" max="7944" width="11.42578125" style="189"/>
    <col min="7945" max="7945" width="13.28515625" style="189" customWidth="1"/>
    <col min="7946" max="8191" width="11.42578125" style="189"/>
    <col min="8192" max="8192" width="6.5703125" style="189" customWidth="1"/>
    <col min="8193" max="8193" width="34.140625" style="189" customWidth="1"/>
    <col min="8194" max="8194" width="12.140625" style="189" customWidth="1"/>
    <col min="8195" max="8195" width="9.7109375" style="189" customWidth="1"/>
    <col min="8196" max="8196" width="1.7109375" style="189" customWidth="1"/>
    <col min="8197" max="8198" width="9.7109375" style="189" customWidth="1"/>
    <col min="8199" max="8199" width="0" style="189" hidden="1" customWidth="1"/>
    <col min="8200" max="8200" width="11.42578125" style="189"/>
    <col min="8201" max="8201" width="13.28515625" style="189" customWidth="1"/>
    <col min="8202" max="8447" width="11.42578125" style="189"/>
    <col min="8448" max="8448" width="6.5703125" style="189" customWidth="1"/>
    <col min="8449" max="8449" width="34.140625" style="189" customWidth="1"/>
    <col min="8450" max="8450" width="12.140625" style="189" customWidth="1"/>
    <col min="8451" max="8451" width="9.7109375" style="189" customWidth="1"/>
    <col min="8452" max="8452" width="1.7109375" style="189" customWidth="1"/>
    <col min="8453" max="8454" width="9.7109375" style="189" customWidth="1"/>
    <col min="8455" max="8455" width="0" style="189" hidden="1" customWidth="1"/>
    <col min="8456" max="8456" width="11.42578125" style="189"/>
    <col min="8457" max="8457" width="13.28515625" style="189" customWidth="1"/>
    <col min="8458" max="8703" width="11.42578125" style="189"/>
    <col min="8704" max="8704" width="6.5703125" style="189" customWidth="1"/>
    <col min="8705" max="8705" width="34.140625" style="189" customWidth="1"/>
    <col min="8706" max="8706" width="12.140625" style="189" customWidth="1"/>
    <col min="8707" max="8707" width="9.7109375" style="189" customWidth="1"/>
    <col min="8708" max="8708" width="1.7109375" style="189" customWidth="1"/>
    <col min="8709" max="8710" width="9.7109375" style="189" customWidth="1"/>
    <col min="8711" max="8711" width="0" style="189" hidden="1" customWidth="1"/>
    <col min="8712" max="8712" width="11.42578125" style="189"/>
    <col min="8713" max="8713" width="13.28515625" style="189" customWidth="1"/>
    <col min="8714" max="8959" width="11.42578125" style="189"/>
    <col min="8960" max="8960" width="6.5703125" style="189" customWidth="1"/>
    <col min="8961" max="8961" width="34.140625" style="189" customWidth="1"/>
    <col min="8962" max="8962" width="12.140625" style="189" customWidth="1"/>
    <col min="8963" max="8963" width="9.7109375" style="189" customWidth="1"/>
    <col min="8964" max="8964" width="1.7109375" style="189" customWidth="1"/>
    <col min="8965" max="8966" width="9.7109375" style="189" customWidth="1"/>
    <col min="8967" max="8967" width="0" style="189" hidden="1" customWidth="1"/>
    <col min="8968" max="8968" width="11.42578125" style="189"/>
    <col min="8969" max="8969" width="13.28515625" style="189" customWidth="1"/>
    <col min="8970" max="9215" width="11.42578125" style="189"/>
    <col min="9216" max="9216" width="6.5703125" style="189" customWidth="1"/>
    <col min="9217" max="9217" width="34.140625" style="189" customWidth="1"/>
    <col min="9218" max="9218" width="12.140625" style="189" customWidth="1"/>
    <col min="9219" max="9219" width="9.7109375" style="189" customWidth="1"/>
    <col min="9220" max="9220" width="1.7109375" style="189" customWidth="1"/>
    <col min="9221" max="9222" width="9.7109375" style="189" customWidth="1"/>
    <col min="9223" max="9223" width="0" style="189" hidden="1" customWidth="1"/>
    <col min="9224" max="9224" width="11.42578125" style="189"/>
    <col min="9225" max="9225" width="13.28515625" style="189" customWidth="1"/>
    <col min="9226" max="9471" width="11.42578125" style="189"/>
    <col min="9472" max="9472" width="6.5703125" style="189" customWidth="1"/>
    <col min="9473" max="9473" width="34.140625" style="189" customWidth="1"/>
    <col min="9474" max="9474" width="12.140625" style="189" customWidth="1"/>
    <col min="9475" max="9475" width="9.7109375" style="189" customWidth="1"/>
    <col min="9476" max="9476" width="1.7109375" style="189" customWidth="1"/>
    <col min="9477" max="9478" width="9.7109375" style="189" customWidth="1"/>
    <col min="9479" max="9479" width="0" style="189" hidden="1" customWidth="1"/>
    <col min="9480" max="9480" width="11.42578125" style="189"/>
    <col min="9481" max="9481" width="13.28515625" style="189" customWidth="1"/>
    <col min="9482" max="9727" width="11.42578125" style="189"/>
    <col min="9728" max="9728" width="6.5703125" style="189" customWidth="1"/>
    <col min="9729" max="9729" width="34.140625" style="189" customWidth="1"/>
    <col min="9730" max="9730" width="12.140625" style="189" customWidth="1"/>
    <col min="9731" max="9731" width="9.7109375" style="189" customWidth="1"/>
    <col min="9732" max="9732" width="1.7109375" style="189" customWidth="1"/>
    <col min="9733" max="9734" width="9.7109375" style="189" customWidth="1"/>
    <col min="9735" max="9735" width="0" style="189" hidden="1" customWidth="1"/>
    <col min="9736" max="9736" width="11.42578125" style="189"/>
    <col min="9737" max="9737" width="13.28515625" style="189" customWidth="1"/>
    <col min="9738" max="9983" width="11.42578125" style="189"/>
    <col min="9984" max="9984" width="6.5703125" style="189" customWidth="1"/>
    <col min="9985" max="9985" width="34.140625" style="189" customWidth="1"/>
    <col min="9986" max="9986" width="12.140625" style="189" customWidth="1"/>
    <col min="9987" max="9987" width="9.7109375" style="189" customWidth="1"/>
    <col min="9988" max="9988" width="1.7109375" style="189" customWidth="1"/>
    <col min="9989" max="9990" width="9.7109375" style="189" customWidth="1"/>
    <col min="9991" max="9991" width="0" style="189" hidden="1" customWidth="1"/>
    <col min="9992" max="9992" width="11.42578125" style="189"/>
    <col min="9993" max="9993" width="13.28515625" style="189" customWidth="1"/>
    <col min="9994" max="10239" width="11.42578125" style="189"/>
    <col min="10240" max="10240" width="6.5703125" style="189" customWidth="1"/>
    <col min="10241" max="10241" width="34.140625" style="189" customWidth="1"/>
    <col min="10242" max="10242" width="12.140625" style="189" customWidth="1"/>
    <col min="10243" max="10243" width="9.7109375" style="189" customWidth="1"/>
    <col min="10244" max="10244" width="1.7109375" style="189" customWidth="1"/>
    <col min="10245" max="10246" width="9.7109375" style="189" customWidth="1"/>
    <col min="10247" max="10247" width="0" style="189" hidden="1" customWidth="1"/>
    <col min="10248" max="10248" width="11.42578125" style="189"/>
    <col min="10249" max="10249" width="13.28515625" style="189" customWidth="1"/>
    <col min="10250" max="10495" width="11.42578125" style="189"/>
    <col min="10496" max="10496" width="6.5703125" style="189" customWidth="1"/>
    <col min="10497" max="10497" width="34.140625" style="189" customWidth="1"/>
    <col min="10498" max="10498" width="12.140625" style="189" customWidth="1"/>
    <col min="10499" max="10499" width="9.7109375" style="189" customWidth="1"/>
    <col min="10500" max="10500" width="1.7109375" style="189" customWidth="1"/>
    <col min="10501" max="10502" width="9.7109375" style="189" customWidth="1"/>
    <col min="10503" max="10503" width="0" style="189" hidden="1" customWidth="1"/>
    <col min="10504" max="10504" width="11.42578125" style="189"/>
    <col min="10505" max="10505" width="13.28515625" style="189" customWidth="1"/>
    <col min="10506" max="10751" width="11.42578125" style="189"/>
    <col min="10752" max="10752" width="6.5703125" style="189" customWidth="1"/>
    <col min="10753" max="10753" width="34.140625" style="189" customWidth="1"/>
    <col min="10754" max="10754" width="12.140625" style="189" customWidth="1"/>
    <col min="10755" max="10755" width="9.7109375" style="189" customWidth="1"/>
    <col min="10756" max="10756" width="1.7109375" style="189" customWidth="1"/>
    <col min="10757" max="10758" width="9.7109375" style="189" customWidth="1"/>
    <col min="10759" max="10759" width="0" style="189" hidden="1" customWidth="1"/>
    <col min="10760" max="10760" width="11.42578125" style="189"/>
    <col min="10761" max="10761" width="13.28515625" style="189" customWidth="1"/>
    <col min="10762" max="11007" width="11.42578125" style="189"/>
    <col min="11008" max="11008" width="6.5703125" style="189" customWidth="1"/>
    <col min="11009" max="11009" width="34.140625" style="189" customWidth="1"/>
    <col min="11010" max="11010" width="12.140625" style="189" customWidth="1"/>
    <col min="11011" max="11011" width="9.7109375" style="189" customWidth="1"/>
    <col min="11012" max="11012" width="1.7109375" style="189" customWidth="1"/>
    <col min="11013" max="11014" width="9.7109375" style="189" customWidth="1"/>
    <col min="11015" max="11015" width="0" style="189" hidden="1" customWidth="1"/>
    <col min="11016" max="11016" width="11.42578125" style="189"/>
    <col min="11017" max="11017" width="13.28515625" style="189" customWidth="1"/>
    <col min="11018" max="11263" width="11.42578125" style="189"/>
    <col min="11264" max="11264" width="6.5703125" style="189" customWidth="1"/>
    <col min="11265" max="11265" width="34.140625" style="189" customWidth="1"/>
    <col min="11266" max="11266" width="12.140625" style="189" customWidth="1"/>
    <col min="11267" max="11267" width="9.7109375" style="189" customWidth="1"/>
    <col min="11268" max="11268" width="1.7109375" style="189" customWidth="1"/>
    <col min="11269" max="11270" width="9.7109375" style="189" customWidth="1"/>
    <col min="11271" max="11271" width="0" style="189" hidden="1" customWidth="1"/>
    <col min="11272" max="11272" width="11.42578125" style="189"/>
    <col min="11273" max="11273" width="13.28515625" style="189" customWidth="1"/>
    <col min="11274" max="11519" width="11.42578125" style="189"/>
    <col min="11520" max="11520" width="6.5703125" style="189" customWidth="1"/>
    <col min="11521" max="11521" width="34.140625" style="189" customWidth="1"/>
    <col min="11522" max="11522" width="12.140625" style="189" customWidth="1"/>
    <col min="11523" max="11523" width="9.7109375" style="189" customWidth="1"/>
    <col min="11524" max="11524" width="1.7109375" style="189" customWidth="1"/>
    <col min="11525" max="11526" width="9.7109375" style="189" customWidth="1"/>
    <col min="11527" max="11527" width="0" style="189" hidden="1" customWidth="1"/>
    <col min="11528" max="11528" width="11.42578125" style="189"/>
    <col min="11529" max="11529" width="13.28515625" style="189" customWidth="1"/>
    <col min="11530" max="11775" width="11.42578125" style="189"/>
    <col min="11776" max="11776" width="6.5703125" style="189" customWidth="1"/>
    <col min="11777" max="11777" width="34.140625" style="189" customWidth="1"/>
    <col min="11778" max="11778" width="12.140625" style="189" customWidth="1"/>
    <col min="11779" max="11779" width="9.7109375" style="189" customWidth="1"/>
    <col min="11780" max="11780" width="1.7109375" style="189" customWidth="1"/>
    <col min="11781" max="11782" width="9.7109375" style="189" customWidth="1"/>
    <col min="11783" max="11783" width="0" style="189" hidden="1" customWidth="1"/>
    <col min="11784" max="11784" width="11.42578125" style="189"/>
    <col min="11785" max="11785" width="13.28515625" style="189" customWidth="1"/>
    <col min="11786" max="12031" width="11.42578125" style="189"/>
    <col min="12032" max="12032" width="6.5703125" style="189" customWidth="1"/>
    <col min="12033" max="12033" width="34.140625" style="189" customWidth="1"/>
    <col min="12034" max="12034" width="12.140625" style="189" customWidth="1"/>
    <col min="12035" max="12035" width="9.7109375" style="189" customWidth="1"/>
    <col min="12036" max="12036" width="1.7109375" style="189" customWidth="1"/>
    <col min="12037" max="12038" width="9.7109375" style="189" customWidth="1"/>
    <col min="12039" max="12039" width="0" style="189" hidden="1" customWidth="1"/>
    <col min="12040" max="12040" width="11.42578125" style="189"/>
    <col min="12041" max="12041" width="13.28515625" style="189" customWidth="1"/>
    <col min="12042" max="12287" width="11.42578125" style="189"/>
    <col min="12288" max="12288" width="6.5703125" style="189" customWidth="1"/>
    <col min="12289" max="12289" width="34.140625" style="189" customWidth="1"/>
    <col min="12290" max="12290" width="12.140625" style="189" customWidth="1"/>
    <col min="12291" max="12291" width="9.7109375" style="189" customWidth="1"/>
    <col min="12292" max="12292" width="1.7109375" style="189" customWidth="1"/>
    <col min="12293" max="12294" width="9.7109375" style="189" customWidth="1"/>
    <col min="12295" max="12295" width="0" style="189" hidden="1" customWidth="1"/>
    <col min="12296" max="12296" width="11.42578125" style="189"/>
    <col min="12297" max="12297" width="13.28515625" style="189" customWidth="1"/>
    <col min="12298" max="12543" width="11.42578125" style="189"/>
    <col min="12544" max="12544" width="6.5703125" style="189" customWidth="1"/>
    <col min="12545" max="12545" width="34.140625" style="189" customWidth="1"/>
    <col min="12546" max="12546" width="12.140625" style="189" customWidth="1"/>
    <col min="12547" max="12547" width="9.7109375" style="189" customWidth="1"/>
    <col min="12548" max="12548" width="1.7109375" style="189" customWidth="1"/>
    <col min="12549" max="12550" width="9.7109375" style="189" customWidth="1"/>
    <col min="12551" max="12551" width="0" style="189" hidden="1" customWidth="1"/>
    <col min="12552" max="12552" width="11.42578125" style="189"/>
    <col min="12553" max="12553" width="13.28515625" style="189" customWidth="1"/>
    <col min="12554" max="12799" width="11.42578125" style="189"/>
    <col min="12800" max="12800" width="6.5703125" style="189" customWidth="1"/>
    <col min="12801" max="12801" width="34.140625" style="189" customWidth="1"/>
    <col min="12802" max="12802" width="12.140625" style="189" customWidth="1"/>
    <col min="12803" max="12803" width="9.7109375" style="189" customWidth="1"/>
    <col min="12804" max="12804" width="1.7109375" style="189" customWidth="1"/>
    <col min="12805" max="12806" width="9.7109375" style="189" customWidth="1"/>
    <col min="12807" max="12807" width="0" style="189" hidden="1" customWidth="1"/>
    <col min="12808" max="12808" width="11.42578125" style="189"/>
    <col min="12809" max="12809" width="13.28515625" style="189" customWidth="1"/>
    <col min="12810" max="13055" width="11.42578125" style="189"/>
    <col min="13056" max="13056" width="6.5703125" style="189" customWidth="1"/>
    <col min="13057" max="13057" width="34.140625" style="189" customWidth="1"/>
    <col min="13058" max="13058" width="12.140625" style="189" customWidth="1"/>
    <col min="13059" max="13059" width="9.7109375" style="189" customWidth="1"/>
    <col min="13060" max="13060" width="1.7109375" style="189" customWidth="1"/>
    <col min="13061" max="13062" width="9.7109375" style="189" customWidth="1"/>
    <col min="13063" max="13063" width="0" style="189" hidden="1" customWidth="1"/>
    <col min="13064" max="13064" width="11.42578125" style="189"/>
    <col min="13065" max="13065" width="13.28515625" style="189" customWidth="1"/>
    <col min="13066" max="13311" width="11.42578125" style="189"/>
    <col min="13312" max="13312" width="6.5703125" style="189" customWidth="1"/>
    <col min="13313" max="13313" width="34.140625" style="189" customWidth="1"/>
    <col min="13314" max="13314" width="12.140625" style="189" customWidth="1"/>
    <col min="13315" max="13315" width="9.7109375" style="189" customWidth="1"/>
    <col min="13316" max="13316" width="1.7109375" style="189" customWidth="1"/>
    <col min="13317" max="13318" width="9.7109375" style="189" customWidth="1"/>
    <col min="13319" max="13319" width="0" style="189" hidden="1" customWidth="1"/>
    <col min="13320" max="13320" width="11.42578125" style="189"/>
    <col min="13321" max="13321" width="13.28515625" style="189" customWidth="1"/>
    <col min="13322" max="13567" width="11.42578125" style="189"/>
    <col min="13568" max="13568" width="6.5703125" style="189" customWidth="1"/>
    <col min="13569" max="13569" width="34.140625" style="189" customWidth="1"/>
    <col min="13570" max="13570" width="12.140625" style="189" customWidth="1"/>
    <col min="13571" max="13571" width="9.7109375" style="189" customWidth="1"/>
    <col min="13572" max="13572" width="1.7109375" style="189" customWidth="1"/>
    <col min="13573" max="13574" width="9.7109375" style="189" customWidth="1"/>
    <col min="13575" max="13575" width="0" style="189" hidden="1" customWidth="1"/>
    <col min="13576" max="13576" width="11.42578125" style="189"/>
    <col min="13577" max="13577" width="13.28515625" style="189" customWidth="1"/>
    <col min="13578" max="13823" width="11.42578125" style="189"/>
    <col min="13824" max="13824" width="6.5703125" style="189" customWidth="1"/>
    <col min="13825" max="13825" width="34.140625" style="189" customWidth="1"/>
    <col min="13826" max="13826" width="12.140625" style="189" customWidth="1"/>
    <col min="13827" max="13827" width="9.7109375" style="189" customWidth="1"/>
    <col min="13828" max="13828" width="1.7109375" style="189" customWidth="1"/>
    <col min="13829" max="13830" width="9.7109375" style="189" customWidth="1"/>
    <col min="13831" max="13831" width="0" style="189" hidden="1" customWidth="1"/>
    <col min="13832" max="13832" width="11.42578125" style="189"/>
    <col min="13833" max="13833" width="13.28515625" style="189" customWidth="1"/>
    <col min="13834" max="14079" width="11.42578125" style="189"/>
    <col min="14080" max="14080" width="6.5703125" style="189" customWidth="1"/>
    <col min="14081" max="14081" width="34.140625" style="189" customWidth="1"/>
    <col min="14082" max="14082" width="12.140625" style="189" customWidth="1"/>
    <col min="14083" max="14083" width="9.7109375" style="189" customWidth="1"/>
    <col min="14084" max="14084" width="1.7109375" style="189" customWidth="1"/>
    <col min="14085" max="14086" width="9.7109375" style="189" customWidth="1"/>
    <col min="14087" max="14087" width="0" style="189" hidden="1" customWidth="1"/>
    <col min="14088" max="14088" width="11.42578125" style="189"/>
    <col min="14089" max="14089" width="13.28515625" style="189" customWidth="1"/>
    <col min="14090" max="14335" width="11.42578125" style="189"/>
    <col min="14336" max="14336" width="6.5703125" style="189" customWidth="1"/>
    <col min="14337" max="14337" width="34.140625" style="189" customWidth="1"/>
    <col min="14338" max="14338" width="12.140625" style="189" customWidth="1"/>
    <col min="14339" max="14339" width="9.7109375" style="189" customWidth="1"/>
    <col min="14340" max="14340" width="1.7109375" style="189" customWidth="1"/>
    <col min="14341" max="14342" width="9.7109375" style="189" customWidth="1"/>
    <col min="14343" max="14343" width="0" style="189" hidden="1" customWidth="1"/>
    <col min="14344" max="14344" width="11.42578125" style="189"/>
    <col min="14345" max="14345" width="13.28515625" style="189" customWidth="1"/>
    <col min="14346" max="14591" width="11.42578125" style="189"/>
    <col min="14592" max="14592" width="6.5703125" style="189" customWidth="1"/>
    <col min="14593" max="14593" width="34.140625" style="189" customWidth="1"/>
    <col min="14594" max="14594" width="12.140625" style="189" customWidth="1"/>
    <col min="14595" max="14595" width="9.7109375" style="189" customWidth="1"/>
    <col min="14596" max="14596" width="1.7109375" style="189" customWidth="1"/>
    <col min="14597" max="14598" width="9.7109375" style="189" customWidth="1"/>
    <col min="14599" max="14599" width="0" style="189" hidden="1" customWidth="1"/>
    <col min="14600" max="14600" width="11.42578125" style="189"/>
    <col min="14601" max="14601" width="13.28515625" style="189" customWidth="1"/>
    <col min="14602" max="14847" width="11.42578125" style="189"/>
    <col min="14848" max="14848" width="6.5703125" style="189" customWidth="1"/>
    <col min="14849" max="14849" width="34.140625" style="189" customWidth="1"/>
    <col min="14850" max="14850" width="12.140625" style="189" customWidth="1"/>
    <col min="14851" max="14851" width="9.7109375" style="189" customWidth="1"/>
    <col min="14852" max="14852" width="1.7109375" style="189" customWidth="1"/>
    <col min="14853" max="14854" width="9.7109375" style="189" customWidth="1"/>
    <col min="14855" max="14855" width="0" style="189" hidden="1" customWidth="1"/>
    <col min="14856" max="14856" width="11.42578125" style="189"/>
    <col min="14857" max="14857" width="13.28515625" style="189" customWidth="1"/>
    <col min="14858" max="15103" width="11.42578125" style="189"/>
    <col min="15104" max="15104" width="6.5703125" style="189" customWidth="1"/>
    <col min="15105" max="15105" width="34.140625" style="189" customWidth="1"/>
    <col min="15106" max="15106" width="12.140625" style="189" customWidth="1"/>
    <col min="15107" max="15107" width="9.7109375" style="189" customWidth="1"/>
    <col min="15108" max="15108" width="1.7109375" style="189" customWidth="1"/>
    <col min="15109" max="15110" width="9.7109375" style="189" customWidth="1"/>
    <col min="15111" max="15111" width="0" style="189" hidden="1" customWidth="1"/>
    <col min="15112" max="15112" width="11.42578125" style="189"/>
    <col min="15113" max="15113" width="13.28515625" style="189" customWidth="1"/>
    <col min="15114" max="15359" width="11.42578125" style="189"/>
    <col min="15360" max="15360" width="6.5703125" style="189" customWidth="1"/>
    <col min="15361" max="15361" width="34.140625" style="189" customWidth="1"/>
    <col min="15362" max="15362" width="12.140625" style="189" customWidth="1"/>
    <col min="15363" max="15363" width="9.7109375" style="189" customWidth="1"/>
    <col min="15364" max="15364" width="1.7109375" style="189" customWidth="1"/>
    <col min="15365" max="15366" width="9.7109375" style="189" customWidth="1"/>
    <col min="15367" max="15367" width="0" style="189" hidden="1" customWidth="1"/>
    <col min="15368" max="15368" width="11.42578125" style="189"/>
    <col min="15369" max="15369" width="13.28515625" style="189" customWidth="1"/>
    <col min="15370" max="15615" width="11.42578125" style="189"/>
    <col min="15616" max="15616" width="6.5703125" style="189" customWidth="1"/>
    <col min="15617" max="15617" width="34.140625" style="189" customWidth="1"/>
    <col min="15618" max="15618" width="12.140625" style="189" customWidth="1"/>
    <col min="15619" max="15619" width="9.7109375" style="189" customWidth="1"/>
    <col min="15620" max="15620" width="1.7109375" style="189" customWidth="1"/>
    <col min="15621" max="15622" width="9.7109375" style="189" customWidth="1"/>
    <col min="15623" max="15623" width="0" style="189" hidden="1" customWidth="1"/>
    <col min="15624" max="15624" width="11.42578125" style="189"/>
    <col min="15625" max="15625" width="13.28515625" style="189" customWidth="1"/>
    <col min="15626" max="15871" width="11.42578125" style="189"/>
    <col min="15872" max="15872" width="6.5703125" style="189" customWidth="1"/>
    <col min="15873" max="15873" width="34.140625" style="189" customWidth="1"/>
    <col min="15874" max="15874" width="12.140625" style="189" customWidth="1"/>
    <col min="15875" max="15875" width="9.7109375" style="189" customWidth="1"/>
    <col min="15876" max="15876" width="1.7109375" style="189" customWidth="1"/>
    <col min="15877" max="15878" width="9.7109375" style="189" customWidth="1"/>
    <col min="15879" max="15879" width="0" style="189" hidden="1" customWidth="1"/>
    <col min="15880" max="15880" width="11.42578125" style="189"/>
    <col min="15881" max="15881" width="13.28515625" style="189" customWidth="1"/>
    <col min="15882" max="16127" width="11.42578125" style="189"/>
    <col min="16128" max="16128" width="6.5703125" style="189" customWidth="1"/>
    <col min="16129" max="16129" width="34.140625" style="189" customWidth="1"/>
    <col min="16130" max="16130" width="12.140625" style="189" customWidth="1"/>
    <col min="16131" max="16131" width="9.7109375" style="189" customWidth="1"/>
    <col min="16132" max="16132" width="1.7109375" style="189" customWidth="1"/>
    <col min="16133" max="16134" width="9.7109375" style="189" customWidth="1"/>
    <col min="16135" max="16135" width="0" style="189" hidden="1" customWidth="1"/>
    <col min="16136" max="16136" width="11.42578125" style="189"/>
    <col min="16137" max="16137" width="13.28515625" style="189" customWidth="1"/>
    <col min="16138" max="16384" width="11.42578125" style="189"/>
  </cols>
  <sheetData>
    <row r="1" spans="1:8" s="188" customFormat="1" ht="15" customHeight="1" x14ac:dyDescent="0.2">
      <c r="A1" s="275" t="s">
        <v>0</v>
      </c>
      <c r="B1" s="275"/>
      <c r="C1" s="275"/>
      <c r="D1" s="275"/>
      <c r="E1" s="275"/>
      <c r="F1" s="275"/>
      <c r="G1" s="275"/>
      <c r="H1" s="275"/>
    </row>
    <row r="2" spans="1:8" s="188" customFormat="1" ht="15" customHeight="1" x14ac:dyDescent="0.2">
      <c r="A2" s="275" t="s">
        <v>1</v>
      </c>
      <c r="B2" s="275"/>
      <c r="C2" s="275"/>
      <c r="D2" s="275"/>
      <c r="E2" s="275"/>
      <c r="F2" s="275"/>
      <c r="G2" s="275"/>
      <c r="H2" s="275"/>
    </row>
    <row r="3" spans="1:8" s="188" customFormat="1" ht="15" customHeight="1" x14ac:dyDescent="0.2">
      <c r="A3" s="275" t="s">
        <v>1534</v>
      </c>
      <c r="B3" s="275"/>
      <c r="C3" s="275"/>
      <c r="D3" s="275"/>
      <c r="E3" s="275"/>
      <c r="F3" s="275"/>
      <c r="G3" s="275"/>
      <c r="H3" s="275"/>
    </row>
    <row r="4" spans="1:8" s="188" customFormat="1" ht="12.75" x14ac:dyDescent="0.2">
      <c r="B4" s="169"/>
      <c r="C4" s="169"/>
      <c r="D4" s="169"/>
      <c r="E4" s="169"/>
      <c r="F4" s="169"/>
      <c r="G4" s="169"/>
      <c r="H4" s="167"/>
    </row>
    <row r="5" spans="1:8" s="188" customFormat="1" ht="16.5" customHeight="1" x14ac:dyDescent="0.2">
      <c r="A5" s="276" t="s">
        <v>1736</v>
      </c>
      <c r="B5" s="276"/>
      <c r="C5" s="276"/>
      <c r="D5" s="276"/>
      <c r="E5" s="276"/>
      <c r="F5" s="276"/>
      <c r="G5" s="276"/>
      <c r="H5" s="276"/>
    </row>
    <row r="6" spans="1:8" s="188" customFormat="1" ht="16.5" x14ac:dyDescent="0.2">
      <c r="A6" s="276">
        <v>2021</v>
      </c>
      <c r="B6" s="276"/>
      <c r="C6" s="276"/>
      <c r="D6" s="276"/>
      <c r="E6" s="276"/>
      <c r="F6" s="276"/>
      <c r="G6" s="276"/>
      <c r="H6" s="276"/>
    </row>
    <row r="7" spans="1:8" s="188" customFormat="1" ht="9.75" customHeight="1" x14ac:dyDescent="0.2">
      <c r="B7" s="169"/>
      <c r="C7" s="169"/>
      <c r="D7" s="169"/>
      <c r="E7" s="169"/>
      <c r="F7" s="169"/>
      <c r="G7" s="169"/>
      <c r="H7" s="167"/>
    </row>
    <row r="8" spans="1:8" s="188" customFormat="1" ht="12.75" customHeight="1" x14ac:dyDescent="0.2">
      <c r="A8" s="277" t="s">
        <v>1704</v>
      </c>
      <c r="B8" s="262" t="s">
        <v>1737</v>
      </c>
      <c r="C8" s="279" t="s">
        <v>3</v>
      </c>
      <c r="D8" s="279"/>
      <c r="E8" s="170"/>
      <c r="F8" s="279" t="s">
        <v>4</v>
      </c>
      <c r="G8" s="279"/>
      <c r="H8" s="262" t="s">
        <v>5</v>
      </c>
    </row>
    <row r="9" spans="1:8" s="188" customFormat="1" ht="12.75" x14ac:dyDescent="0.2">
      <c r="A9" s="278"/>
      <c r="B9" s="263"/>
      <c r="C9" s="112" t="s">
        <v>1816</v>
      </c>
      <c r="D9" s="171" t="s">
        <v>6</v>
      </c>
      <c r="E9" s="172"/>
      <c r="F9" s="173" t="s">
        <v>7</v>
      </c>
      <c r="G9" s="171" t="s">
        <v>8</v>
      </c>
      <c r="H9" s="263"/>
    </row>
    <row r="10" spans="1:8" s="188" customFormat="1" ht="9" customHeight="1" x14ac:dyDescent="0.2">
      <c r="B10" s="174"/>
      <c r="C10" s="174"/>
      <c r="D10" s="175"/>
      <c r="E10" s="175"/>
      <c r="F10" s="174"/>
      <c r="G10" s="175"/>
      <c r="H10" s="167"/>
    </row>
    <row r="11" spans="1:8" s="188" customFormat="1" ht="12.75" x14ac:dyDescent="0.2">
      <c r="A11" s="190">
        <v>1</v>
      </c>
      <c r="B11" s="168" t="s">
        <v>1738</v>
      </c>
      <c r="C11" s="119" t="s">
        <v>1810</v>
      </c>
      <c r="D11" s="176">
        <v>0.91915178930288433</v>
      </c>
      <c r="F11" s="176">
        <v>1.4487911911503417E-2</v>
      </c>
      <c r="G11" s="176">
        <v>1.3316590156720936E-2</v>
      </c>
      <c r="H11" s="177">
        <f>F11-G11</f>
        <v>1.1713217547824808E-3</v>
      </c>
    </row>
    <row r="12" spans="1:8" s="188" customFormat="1" ht="12.75" x14ac:dyDescent="0.2">
      <c r="A12" s="190">
        <v>2</v>
      </c>
      <c r="B12" s="168" t="s">
        <v>1739</v>
      </c>
      <c r="C12" s="119" t="s">
        <v>1809</v>
      </c>
      <c r="D12" s="176">
        <v>0.78924741565284007</v>
      </c>
      <c r="F12" s="176">
        <v>2.9955731205360263E-2</v>
      </c>
      <c r="G12" s="176">
        <v>2.3642483437821722E-2</v>
      </c>
      <c r="H12" s="177">
        <f t="shared" ref="H12:H26" si="0">F12-G12</f>
        <v>6.3132477675385407E-3</v>
      </c>
    </row>
    <row r="13" spans="1:8" s="188" customFormat="1" ht="12.75" x14ac:dyDescent="0.2">
      <c r="A13" s="190">
        <v>3</v>
      </c>
      <c r="B13" s="168" t="s">
        <v>1740</v>
      </c>
      <c r="C13" s="119" t="s">
        <v>1810</v>
      </c>
      <c r="D13" s="176">
        <v>0.97902674267379908</v>
      </c>
      <c r="F13" s="176">
        <v>0.10901960454117791</v>
      </c>
      <c r="G13" s="176">
        <v>0.10673310832153513</v>
      </c>
      <c r="H13" s="177">
        <f t="shared" si="0"/>
        <v>2.286496219642789E-3</v>
      </c>
    </row>
    <row r="14" spans="1:8" s="188" customFormat="1" ht="12.75" x14ac:dyDescent="0.2">
      <c r="A14" s="190">
        <v>4</v>
      </c>
      <c r="B14" s="168" t="s">
        <v>1741</v>
      </c>
      <c r="C14" s="119" t="s">
        <v>1811</v>
      </c>
      <c r="D14" s="176">
        <v>0.69084796166911755</v>
      </c>
      <c r="F14" s="176">
        <v>0.14089969758131951</v>
      </c>
      <c r="G14" s="176">
        <v>9.7340268873849681E-2</v>
      </c>
      <c r="H14" s="177">
        <f t="shared" si="0"/>
        <v>4.355942870746983E-2</v>
      </c>
    </row>
    <row r="15" spans="1:8" s="188" customFormat="1" ht="12.75" x14ac:dyDescent="0.2">
      <c r="A15" s="190">
        <v>5</v>
      </c>
      <c r="B15" s="168" t="s">
        <v>1742</v>
      </c>
      <c r="C15" s="119" t="s">
        <v>1809</v>
      </c>
      <c r="D15" s="176">
        <v>0.75790880242183256</v>
      </c>
      <c r="F15" s="176">
        <v>1.9064721748123813E-2</v>
      </c>
      <c r="G15" s="176">
        <v>1.4449320428625985E-2</v>
      </c>
      <c r="H15" s="177">
        <f t="shared" si="0"/>
        <v>4.6154013194978274E-3</v>
      </c>
    </row>
    <row r="16" spans="1:8" s="188" customFormat="1" ht="12.75" x14ac:dyDescent="0.2">
      <c r="A16" s="190">
        <v>6</v>
      </c>
      <c r="B16" s="168" t="s">
        <v>1743</v>
      </c>
      <c r="C16" s="119" t="s">
        <v>1811</v>
      </c>
      <c r="D16" s="176">
        <v>0.62758584396998229</v>
      </c>
      <c r="F16" s="176">
        <v>4.3046736514218781E-2</v>
      </c>
      <c r="G16" s="176">
        <v>2.7015522465429445E-2</v>
      </c>
      <c r="H16" s="177">
        <f t="shared" si="0"/>
        <v>1.6031214048789336E-2</v>
      </c>
    </row>
    <row r="17" spans="1:8" s="188" customFormat="1" ht="12.75" x14ac:dyDescent="0.2">
      <c r="A17" s="190">
        <v>7</v>
      </c>
      <c r="B17" s="168" t="s">
        <v>1744</v>
      </c>
      <c r="C17" s="119" t="s">
        <v>1809</v>
      </c>
      <c r="D17" s="176">
        <v>0.73735879478819921</v>
      </c>
      <c r="F17" s="176">
        <v>2.3488628497721778E-2</v>
      </c>
      <c r="G17" s="176">
        <v>1.7319546800307881E-2</v>
      </c>
      <c r="H17" s="177">
        <f t="shared" si="0"/>
        <v>6.1690816974138973E-3</v>
      </c>
    </row>
    <row r="18" spans="1:8" s="188" customFormat="1" ht="12.75" x14ac:dyDescent="0.2">
      <c r="A18" s="190">
        <v>8</v>
      </c>
      <c r="B18" s="168" t="s">
        <v>1745</v>
      </c>
      <c r="C18" s="119" t="s">
        <v>1809</v>
      </c>
      <c r="D18" s="176">
        <v>0.79397642075726893</v>
      </c>
      <c r="F18" s="176">
        <v>7.2651833636949048E-2</v>
      </c>
      <c r="G18" s="176">
        <v>5.768384283251736E-2</v>
      </c>
      <c r="H18" s="177">
        <f t="shared" si="0"/>
        <v>1.4967990804431688E-2</v>
      </c>
    </row>
    <row r="19" spans="1:8" s="188" customFormat="1" ht="12.75" x14ac:dyDescent="0.2">
      <c r="A19" s="190">
        <v>9</v>
      </c>
      <c r="B19" s="168" t="s">
        <v>1746</v>
      </c>
      <c r="C19" s="119" t="s">
        <v>1810</v>
      </c>
      <c r="D19" s="176">
        <v>0.8290464109535477</v>
      </c>
      <c r="F19" s="176">
        <v>4.0132245538463847E-2</v>
      </c>
      <c r="G19" s="176">
        <v>3.3271494127169982E-2</v>
      </c>
      <c r="H19" s="177">
        <f t="shared" si="0"/>
        <v>6.8607514112938653E-3</v>
      </c>
    </row>
    <row r="20" spans="1:8" s="188" customFormat="1" ht="12.75" x14ac:dyDescent="0.2">
      <c r="A20" s="190">
        <v>10</v>
      </c>
      <c r="B20" s="168" t="s">
        <v>1747</v>
      </c>
      <c r="C20" s="119" t="s">
        <v>1809</v>
      </c>
      <c r="D20" s="176">
        <v>0.75191240096992062</v>
      </c>
      <c r="F20" s="176">
        <v>3.628538781924863E-2</v>
      </c>
      <c r="G20" s="176">
        <v>2.7283433075295949E-2</v>
      </c>
      <c r="H20" s="177">
        <f t="shared" si="0"/>
        <v>9.0019547439526802E-3</v>
      </c>
    </row>
    <row r="21" spans="1:8" s="188" customFormat="1" ht="12.75" x14ac:dyDescent="0.2">
      <c r="A21" s="190">
        <v>11</v>
      </c>
      <c r="B21" s="168" t="s">
        <v>1748</v>
      </c>
      <c r="C21" s="119" t="s">
        <v>1809</v>
      </c>
      <c r="D21" s="176">
        <v>0.72829671229943738</v>
      </c>
      <c r="F21" s="176">
        <v>0.24526436685338493</v>
      </c>
      <c r="G21" s="176">
        <v>0.17862523202352334</v>
      </c>
      <c r="H21" s="177">
        <f t="shared" si="0"/>
        <v>6.6639134829861585E-2</v>
      </c>
    </row>
    <row r="22" spans="1:8" s="188" customFormat="1" ht="12.75" x14ac:dyDescent="0.2">
      <c r="A22" s="190">
        <v>12</v>
      </c>
      <c r="B22" s="191" t="s">
        <v>1749</v>
      </c>
      <c r="C22" s="119" t="s">
        <v>1810</v>
      </c>
      <c r="D22" s="176">
        <v>0.83584065372101513</v>
      </c>
      <c r="F22" s="176">
        <v>8.6682298240410936E-3</v>
      </c>
      <c r="G22" s="176">
        <v>7.2452588827305077E-3</v>
      </c>
      <c r="H22" s="177">
        <f t="shared" si="0"/>
        <v>1.4229709413105859E-3</v>
      </c>
    </row>
    <row r="23" spans="1:8" s="188" customFormat="1" ht="12.75" x14ac:dyDescent="0.2">
      <c r="A23" s="190">
        <v>13</v>
      </c>
      <c r="B23" s="168" t="s">
        <v>1750</v>
      </c>
      <c r="C23" s="119" t="s">
        <v>1809</v>
      </c>
      <c r="D23" s="176">
        <v>0.70879111759128255</v>
      </c>
      <c r="F23" s="176">
        <v>3.8647805089952456E-2</v>
      </c>
      <c r="G23" s="176">
        <v>2.7393220962157457E-2</v>
      </c>
      <c r="H23" s="177">
        <f t="shared" si="0"/>
        <v>1.1254584127794998E-2</v>
      </c>
    </row>
    <row r="24" spans="1:8" s="188" customFormat="1" ht="12.75" x14ac:dyDescent="0.2">
      <c r="A24" s="190">
        <v>15</v>
      </c>
      <c r="B24" s="168" t="s">
        <v>1751</v>
      </c>
      <c r="C24" s="119" t="s">
        <v>1812</v>
      </c>
      <c r="D24" s="176">
        <v>0.42046150723288905</v>
      </c>
      <c r="F24" s="176">
        <v>1.9780778632881978E-2</v>
      </c>
      <c r="G24" s="176">
        <v>8.3170559982216827E-3</v>
      </c>
      <c r="H24" s="177">
        <f t="shared" si="0"/>
        <v>1.1463722634660296E-2</v>
      </c>
    </row>
    <row r="25" spans="1:8" s="188" customFormat="1" ht="12.75" x14ac:dyDescent="0.2">
      <c r="A25" s="190">
        <v>16</v>
      </c>
      <c r="B25" s="168" t="s">
        <v>1752</v>
      </c>
      <c r="C25" s="119" t="s">
        <v>1810</v>
      </c>
      <c r="D25" s="176">
        <v>0.83421978737135616</v>
      </c>
      <c r="F25" s="176">
        <v>9.8971107735907143E-2</v>
      </c>
      <c r="G25" s="176">
        <v>8.2563656451356035E-2</v>
      </c>
      <c r="H25" s="177">
        <f t="shared" si="0"/>
        <v>1.6407451284551108E-2</v>
      </c>
    </row>
    <row r="26" spans="1:8" s="188" customFormat="1" ht="12.75" x14ac:dyDescent="0.2">
      <c r="A26" s="190">
        <v>17</v>
      </c>
      <c r="B26" s="168" t="s">
        <v>1753</v>
      </c>
      <c r="C26" s="119" t="s">
        <v>1809</v>
      </c>
      <c r="D26" s="176">
        <v>0.79428971508092205</v>
      </c>
      <c r="F26" s="176">
        <v>5.9635212869745366E-2</v>
      </c>
      <c r="G26" s="176">
        <v>4.7367636239100182E-2</v>
      </c>
      <c r="H26" s="177">
        <f t="shared" si="0"/>
        <v>1.2267576630645184E-2</v>
      </c>
    </row>
    <row r="27" spans="1:8" s="188" customFormat="1" ht="4.5" customHeight="1" x14ac:dyDescent="0.2">
      <c r="B27" s="178"/>
      <c r="C27" s="178"/>
      <c r="D27" s="179"/>
      <c r="E27" s="179"/>
      <c r="F27" s="179"/>
      <c r="G27" s="180"/>
      <c r="H27" s="167"/>
    </row>
    <row r="28" spans="1:8" s="188" customFormat="1" ht="12.75" x14ac:dyDescent="0.2">
      <c r="B28" s="272" t="s">
        <v>1721</v>
      </c>
      <c r="C28" s="272"/>
      <c r="D28" s="273"/>
      <c r="E28" s="273"/>
      <c r="F28" s="273"/>
      <c r="G28" s="181">
        <f>SUM(G11:G26)</f>
        <v>0.76956767107636337</v>
      </c>
      <c r="H28" s="181">
        <f>SUM(H11:H26)</f>
        <v>0.23043232892363671</v>
      </c>
    </row>
    <row r="29" spans="1:8" s="188" customFormat="1" ht="9.75" customHeight="1" x14ac:dyDescent="0.2">
      <c r="B29" s="183"/>
      <c r="C29" s="183"/>
      <c r="D29" s="183"/>
      <c r="E29" s="183"/>
      <c r="F29" s="183"/>
      <c r="G29" s="183"/>
      <c r="H29" s="167"/>
    </row>
    <row r="30" spans="1:8" s="188" customFormat="1" ht="15" x14ac:dyDescent="0.2">
      <c r="B30" s="274" t="str">
        <f>IF(G28&lt;=40%,"CRITICO",IF(G28&lt;=60%,"BAJO",IF(G28&lt;=70%,"MEDIO",IF(G28&lt;=80%,"SATISFACTORIO","SOBRESALIENTE"))))</f>
        <v>SATISFACTORIO</v>
      </c>
      <c r="C30" s="274"/>
      <c r="D30" s="274"/>
      <c r="E30" s="274"/>
      <c r="F30" s="274"/>
      <c r="G30" s="274"/>
      <c r="H30" s="280"/>
    </row>
    <row r="31" spans="1:8" s="188" customFormat="1" ht="7.5" customHeight="1" x14ac:dyDescent="0.2">
      <c r="B31" s="184"/>
      <c r="C31" s="184"/>
      <c r="D31" s="184"/>
      <c r="E31" s="184"/>
      <c r="F31" s="184"/>
      <c r="G31" s="184"/>
      <c r="H31" s="167"/>
    </row>
    <row r="32" spans="1:8" s="188" customFormat="1" ht="13.5" x14ac:dyDescent="0.2">
      <c r="A32" s="88" t="s">
        <v>1815</v>
      </c>
      <c r="B32" s="88"/>
      <c r="C32" s="185"/>
      <c r="D32" s="185"/>
      <c r="E32" s="185"/>
      <c r="F32" s="185"/>
      <c r="G32" s="185"/>
      <c r="H32" s="185"/>
    </row>
    <row r="33" spans="1:2" s="188" customFormat="1" ht="13.5" x14ac:dyDescent="0.25">
      <c r="A33" s="129"/>
      <c r="B33" s="186"/>
    </row>
    <row r="62" spans="1:8" x14ac:dyDescent="0.25">
      <c r="A62" s="190"/>
      <c r="B62" s="168"/>
      <c r="C62" s="206"/>
      <c r="D62" s="176"/>
      <c r="E62" s="188"/>
      <c r="F62" s="176"/>
      <c r="G62" s="176"/>
      <c r="H62" s="177"/>
    </row>
    <row r="63" spans="1:8" x14ac:dyDescent="0.25">
      <c r="A63" s="190"/>
      <c r="B63" s="168"/>
      <c r="C63" s="206"/>
      <c r="D63" s="176"/>
      <c r="E63" s="188"/>
      <c r="F63" s="176"/>
      <c r="G63" s="176"/>
      <c r="H63" s="177"/>
    </row>
    <row r="64" spans="1:8" x14ac:dyDescent="0.25">
      <c r="A64" s="190"/>
      <c r="B64" s="168"/>
      <c r="C64" s="206"/>
      <c r="D64" s="176"/>
      <c r="E64" s="188"/>
      <c r="F64" s="176"/>
      <c r="G64" s="176"/>
      <c r="H64" s="177"/>
    </row>
    <row r="65" spans="1:8" x14ac:dyDescent="0.25">
      <c r="A65" s="190"/>
      <c r="B65" s="168"/>
      <c r="C65" s="206"/>
      <c r="D65" s="176"/>
      <c r="E65" s="188"/>
      <c r="F65" s="176"/>
      <c r="G65" s="176"/>
      <c r="H65" s="177"/>
    </row>
    <row r="66" spans="1:8" x14ac:dyDescent="0.25">
      <c r="A66" s="190"/>
      <c r="B66" s="168"/>
      <c r="C66" s="206"/>
      <c r="D66" s="176"/>
      <c r="E66" s="188"/>
      <c r="F66" s="176"/>
      <c r="G66" s="176"/>
      <c r="H66" s="177"/>
    </row>
    <row r="67" spans="1:8" x14ac:dyDescent="0.25">
      <c r="A67" s="190"/>
      <c r="B67" s="168"/>
      <c r="C67" s="206"/>
      <c r="D67" s="176"/>
      <c r="E67" s="188"/>
      <c r="F67" s="176"/>
      <c r="G67" s="176"/>
      <c r="H67" s="177"/>
    </row>
    <row r="68" spans="1:8" x14ac:dyDescent="0.25">
      <c r="A68" s="190"/>
      <c r="B68" s="168"/>
      <c r="C68" s="206"/>
      <c r="D68" s="176"/>
      <c r="E68" s="188"/>
      <c r="F68" s="176"/>
      <c r="G68" s="176"/>
      <c r="H68" s="177"/>
    </row>
    <row r="69" spans="1:8" x14ac:dyDescent="0.25">
      <c r="A69" s="190"/>
      <c r="B69" s="168"/>
      <c r="C69" s="206"/>
      <c r="D69" s="176"/>
      <c r="E69" s="188"/>
      <c r="F69" s="176"/>
      <c r="G69" s="176"/>
      <c r="H69" s="177"/>
    </row>
    <row r="70" spans="1:8" x14ac:dyDescent="0.25">
      <c r="A70" s="190"/>
      <c r="B70" s="191"/>
      <c r="C70" s="206"/>
      <c r="D70" s="176"/>
      <c r="E70" s="188"/>
      <c r="F70" s="176"/>
      <c r="G70" s="176"/>
      <c r="H70" s="177"/>
    </row>
    <row r="71" spans="1:8" x14ac:dyDescent="0.25">
      <c r="A71" s="190"/>
      <c r="B71" s="168"/>
      <c r="C71" s="206"/>
      <c r="D71" s="176"/>
      <c r="E71" s="188"/>
      <c r="F71" s="176"/>
      <c r="G71" s="176"/>
      <c r="H71" s="177"/>
    </row>
    <row r="72" spans="1:8" x14ac:dyDescent="0.25">
      <c r="A72" s="190"/>
      <c r="B72" s="168"/>
      <c r="C72" s="206"/>
      <c r="D72" s="176"/>
      <c r="E72" s="188"/>
      <c r="F72" s="176"/>
      <c r="G72" s="176"/>
      <c r="H72" s="177"/>
    </row>
    <row r="73" spans="1:8" x14ac:dyDescent="0.25">
      <c r="A73" s="190"/>
      <c r="B73" s="168"/>
      <c r="C73" s="206"/>
      <c r="D73" s="176"/>
      <c r="E73" s="188"/>
      <c r="F73" s="176"/>
      <c r="G73" s="176"/>
      <c r="H73" s="177"/>
    </row>
    <row r="74" spans="1:8" x14ac:dyDescent="0.25">
      <c r="A74" s="190"/>
      <c r="B74" s="168"/>
      <c r="C74" s="206"/>
      <c r="D74" s="176"/>
      <c r="E74" s="188"/>
      <c r="F74" s="176"/>
      <c r="G74" s="176"/>
      <c r="H74" s="177"/>
    </row>
    <row r="75" spans="1:8" x14ac:dyDescent="0.25">
      <c r="A75" s="190"/>
      <c r="B75" s="168"/>
      <c r="C75" s="206"/>
      <c r="D75" s="176"/>
      <c r="E75" s="188"/>
      <c r="F75" s="176"/>
      <c r="G75" s="176"/>
      <c r="H75" s="177"/>
    </row>
    <row r="76" spans="1:8" x14ac:dyDescent="0.25">
      <c r="A76" s="190"/>
      <c r="B76" s="168"/>
      <c r="C76" s="206"/>
      <c r="D76" s="176"/>
      <c r="E76" s="188"/>
      <c r="F76" s="176"/>
      <c r="G76" s="176"/>
      <c r="H76" s="177"/>
    </row>
    <row r="77" spans="1:8" x14ac:dyDescent="0.25">
      <c r="A77" s="190"/>
      <c r="B77" s="168"/>
      <c r="C77" s="206"/>
      <c r="D77" s="176"/>
      <c r="E77" s="188"/>
      <c r="F77" s="176"/>
      <c r="G77" s="176"/>
      <c r="H77" s="177"/>
    </row>
  </sheetData>
  <sortState ref="A62:I77">
    <sortCondition ref="D62:D77"/>
  </sortState>
  <mergeCells count="12">
    <mergeCell ref="B30:H30"/>
    <mergeCell ref="B28:F28"/>
    <mergeCell ref="A1:H1"/>
    <mergeCell ref="A2:H2"/>
    <mergeCell ref="A3:H3"/>
    <mergeCell ref="A5:H5"/>
    <mergeCell ref="A6:H6"/>
    <mergeCell ref="A8:A9"/>
    <mergeCell ref="B8:B9"/>
    <mergeCell ref="C8:D8"/>
    <mergeCell ref="F8:G8"/>
    <mergeCell ref="H8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Eficacia 2021</vt:lpstr>
      <vt:lpstr>Eficacia Dimension</vt:lpstr>
      <vt:lpstr>Eficacia Linea</vt:lpstr>
      <vt:lpstr>Graficas Linea</vt:lpstr>
      <vt:lpstr>Eficacia programa</vt:lpstr>
      <vt:lpstr>Eficacia Organismo</vt:lpstr>
      <vt:lpstr>Eficacia Sector Nal</vt:lpstr>
      <vt:lpstr>Eficacia Sector FUT</vt:lpstr>
      <vt:lpstr>Eficacia ODS</vt:lpstr>
      <vt:lpstr>Sector Nacional</vt:lpstr>
      <vt:lpstr>Sector FUT</vt:lpstr>
      <vt:lpstr>ODS</vt:lpstr>
      <vt:lpstr>'Eficacia 2021'!Títulos_a_imprimir</vt:lpstr>
      <vt:lpstr>'Eficacia programa'!Títulos_a_imprimir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Guido Escobar Morales</cp:lastModifiedBy>
  <cp:lastPrinted>2021-10-14T16:23:11Z</cp:lastPrinted>
  <dcterms:created xsi:type="dcterms:W3CDTF">2021-02-10T16:21:53Z</dcterms:created>
  <dcterms:modified xsi:type="dcterms:W3CDTF">2022-03-07T19:56:38Z</dcterms:modified>
</cp:coreProperties>
</file>