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guido.escobar\Documents\PlanDesarrollo 2016-2019\Guias 2019\Guía Seguimiento Plan de Acción 2018\"/>
    </mc:Choice>
  </mc:AlternateContent>
  <bookViews>
    <workbookView xWindow="0" yWindow="0" windowWidth="15600" windowHeight="9135"/>
  </bookViews>
  <sheets>
    <sheet name="MEDE01.03.03.18.P01.F06" sheetId="1" r:id="rId1"/>
    <sheet name="Instructivo de diligenciamiento" sheetId="2" r:id="rId2"/>
  </sheets>
  <externalReferences>
    <externalReference r:id="rId3"/>
  </externalReferences>
  <definedNames>
    <definedName name="_xlnm.Print_Area" localSheetId="0">MEDE01.03.03.18.P01.F06!$A$1:$U$18</definedName>
    <definedName name="datos">[1]PUERTOCARREÑO!$C$36:$C$40,[1]PUERTOCARREÑO!$D$85:$D$87,[1]PUERTOCARREÑO!$C$92:$C$96,[1]PUERTOCARREÑO!$C$99:$C$103</definedName>
  </definedNames>
  <calcPr calcId="152511"/>
</workbook>
</file>

<file path=xl/calcChain.xml><?xml version="1.0" encoding="utf-8"?>
<calcChain xmlns="http://schemas.openxmlformats.org/spreadsheetml/2006/main">
  <c r="S15" i="1" l="1"/>
  <c r="P15" i="1"/>
  <c r="S13" i="1"/>
  <c r="P13" i="1"/>
  <c r="S11" i="1"/>
  <c r="P11" i="1"/>
  <c r="S9" i="1"/>
  <c r="P9" i="1"/>
  <c r="F18" i="1" s="1"/>
  <c r="S7" i="1"/>
  <c r="P7" i="1"/>
  <c r="P18" i="1" l="1"/>
  <c r="J18" i="1"/>
  <c r="S18" i="1"/>
</calcChain>
</file>

<file path=xl/comments1.xml><?xml version="1.0" encoding="utf-8"?>
<comments xmlns="http://schemas.openxmlformats.org/spreadsheetml/2006/main">
  <authors>
    <author>ANGELA</author>
  </authors>
  <commentList>
    <comment ref="F9" authorId="0" shapeId="0">
      <text>
        <r>
          <rPr>
            <b/>
            <sz val="9"/>
            <color indexed="81"/>
            <rFont val="Tahoma"/>
            <family val="2"/>
          </rPr>
          <t>ANGELA:</t>
        </r>
        <r>
          <rPr>
            <sz val="9"/>
            <color indexed="81"/>
            <rFont val="Tahoma"/>
            <family val="2"/>
          </rPr>
          <t xml:space="preserve">
cambió de trámite a servicio</t>
        </r>
      </text>
    </comment>
  </commentList>
</comments>
</file>

<file path=xl/sharedStrings.xml><?xml version="1.0" encoding="utf-8"?>
<sst xmlns="http://schemas.openxmlformats.org/spreadsheetml/2006/main" count="175" uniqueCount="130">
  <si>
    <t>Fecha de reporte:</t>
  </si>
  <si>
    <t>Vigencia:</t>
  </si>
  <si>
    <t>Eje</t>
  </si>
  <si>
    <t>Componente</t>
  </si>
  <si>
    <t>Programa</t>
  </si>
  <si>
    <t>Actividad</t>
  </si>
  <si>
    <t>Trámite o Servicio</t>
  </si>
  <si>
    <t>Macroproceso</t>
  </si>
  <si>
    <t>Proceso / Subproceso</t>
  </si>
  <si>
    <t>Código
Procedimiento</t>
  </si>
  <si>
    <t>Meta de la actividad
(Descripción)</t>
  </si>
  <si>
    <t>Indicador
(Descripción)</t>
  </si>
  <si>
    <t>Unidad de medida</t>
  </si>
  <si>
    <t>Fórmula</t>
  </si>
  <si>
    <t>Variables</t>
  </si>
  <si>
    <t>Tiempo de respuesta legal (días hábiles)</t>
  </si>
  <si>
    <t>Responsable
(Reparto administrativo)</t>
  </si>
  <si>
    <t>%</t>
  </si>
  <si>
    <t>(V1/V2)*100</t>
  </si>
  <si>
    <t>EFICACIA</t>
  </si>
  <si>
    <t>EFICIENCIA</t>
  </si>
  <si>
    <t>ENCABEZADO COLUMNA</t>
  </si>
  <si>
    <t>DESCRIPCIÓN DE LA COLUMNA</t>
  </si>
  <si>
    <t>A</t>
  </si>
  <si>
    <t>Identificación del eje del Plan de Desarrollo</t>
  </si>
  <si>
    <t>B</t>
  </si>
  <si>
    <t>Identificación del componente del Plan de Desarrollo</t>
  </si>
  <si>
    <t>C</t>
  </si>
  <si>
    <t>Identificación del programa del Plan de Desarrollo</t>
  </si>
  <si>
    <t>D</t>
  </si>
  <si>
    <t>Descripción la actividad del trámite o servicio</t>
  </si>
  <si>
    <t>E</t>
  </si>
  <si>
    <t>Identificación si es trámite o servicio</t>
  </si>
  <si>
    <t>F</t>
  </si>
  <si>
    <t>Nombre del macroproceso</t>
  </si>
  <si>
    <t>G</t>
  </si>
  <si>
    <t>nombre del proceso / subproceso</t>
  </si>
  <si>
    <t>H</t>
  </si>
  <si>
    <t>Código procedimiento</t>
  </si>
  <si>
    <t>Código del procedimiento</t>
  </si>
  <si>
    <t>I</t>
  </si>
  <si>
    <t>Meta</t>
  </si>
  <si>
    <t>Descripción de la meta de la actividad</t>
  </si>
  <si>
    <t>J</t>
  </si>
  <si>
    <t>Indicador</t>
  </si>
  <si>
    <t>Descripción del indicador de la actividad</t>
  </si>
  <si>
    <t>K</t>
  </si>
  <si>
    <t>Unidad de medida del indicador</t>
  </si>
  <si>
    <t>L</t>
  </si>
  <si>
    <t>Formula</t>
  </si>
  <si>
    <t>Descripción de la fórmula del indicador</t>
  </si>
  <si>
    <t>M</t>
  </si>
  <si>
    <t>Descripción de las variables de la fórmula del indicador</t>
  </si>
  <si>
    <t>N</t>
  </si>
  <si>
    <t>Valor de la variables en el año de vigencia. El dato corresponde a cada variable del indicador</t>
  </si>
  <si>
    <t>O</t>
  </si>
  <si>
    <t xml:space="preserve">Valor logrado del indicador en el año de vigencia </t>
  </si>
  <si>
    <t>P</t>
  </si>
  <si>
    <t>Q</t>
  </si>
  <si>
    <t>R</t>
  </si>
  <si>
    <t>Valor del cumplimiento en el tiempo respuesta en porcentaje. Se calcula como (tiempo de respuesta / tiempo de respuesta legal)*100</t>
  </si>
  <si>
    <t>S</t>
  </si>
  <si>
    <t>Fuente de información</t>
  </si>
  <si>
    <t>T</t>
  </si>
  <si>
    <t>Responsable (Reparto administrativo)</t>
  </si>
  <si>
    <t>Reparto administrativo responsable del trámite o servicio</t>
  </si>
  <si>
    <t>No.</t>
  </si>
  <si>
    <t>U</t>
  </si>
  <si>
    <t>Número consecutivo del indicador</t>
  </si>
  <si>
    <t>Valor  de la variable</t>
  </si>
  <si>
    <t>% ejecución</t>
  </si>
  <si>
    <t xml:space="preserve">Valor  de la variable </t>
  </si>
  <si>
    <t xml:space="preserve">% ejecución </t>
  </si>
  <si>
    <t xml:space="preserve">Tiempo de respuesta (días hábiles) </t>
  </si>
  <si>
    <t xml:space="preserve">Cumplimiento (%) tiempo respuesta
</t>
  </si>
  <si>
    <t>Tiempo de respuesta (días hábiles)</t>
  </si>
  <si>
    <t>Cumplimiento (%) tiempo respuesta</t>
  </si>
  <si>
    <t>Fuente de información (Organismo)</t>
  </si>
  <si>
    <t>Instructivo de diligenciamiento del Cuadro 2S Formato de Seguimiento del Plan de Acción Indicadores de Gestión</t>
  </si>
  <si>
    <t>Organismo responsable del trámite o servicio</t>
  </si>
  <si>
    <t>ORGANISMO</t>
  </si>
  <si>
    <t>45 Cali participativa y bien gobernada</t>
  </si>
  <si>
    <t>451 Gerencia pública basada en resultados y la defensa de lo público</t>
  </si>
  <si>
    <t>4511 Finanzas públicas sostenibles.</t>
  </si>
  <si>
    <t>servicio</t>
  </si>
  <si>
    <t>INDICADORES</t>
  </si>
  <si>
    <t>INDICADORES CON TRÁMITE</t>
  </si>
  <si>
    <t>Valor del tiempo de respuesta legal (días hábiles). Está en la ficha técnica de indicadores, formulacion (MEDE01.07.01.18.P05.F02)</t>
  </si>
  <si>
    <t>Valor logrado del tiempo de respuesta legal (días hábiles) en el año de vigencia. Se calcula en la ficha de seguimiento del indicador (MEDE01.07.01.18.P05.F04)</t>
  </si>
  <si>
    <t>452 Modernización institucional con transparencia y dignificación del servicio público</t>
  </si>
  <si>
    <t>4522 Gestión pública efectiva y transparente</t>
  </si>
  <si>
    <t>Expedir certificado de paz y salvo por evaluacion de desempeño laboral o acuerdo de gestion.</t>
  </si>
  <si>
    <t>Gestión del Talento Humano</t>
  </si>
  <si>
    <t>Gestión y Desarrollo humano/Administración de los Sistemas de Evaluación del Desempeño Laboral</t>
  </si>
  <si>
    <t>MATH02.06.03.18.P01</t>
  </si>
  <si>
    <t xml:space="preserve">Expedir el 100% de las certificaciones de paz y salvo por evaluacion de desempeño laboral o acuerdo de gestion </t>
  </si>
  <si>
    <t>Porcentaje de certificaciones de paz y salvo por evaluacion de desempeño laboral o acuerdo de gestion expedidas</t>
  </si>
  <si>
    <t>V1 = certificaciones de paz y salvo por evaluación de desempeño o acuerdo de gestión, expedidas</t>
  </si>
  <si>
    <t>Departamento Administrativo de  Desarrollo e Innovación Institucional</t>
  </si>
  <si>
    <t>Subdirección de Gestión Estratégica de Talento Humano</t>
  </si>
  <si>
    <t>V2 = certificaciones de paz y salvo por evaluación de desempeño o acuerdo de gestión, radicadas.</t>
  </si>
  <si>
    <t>Atender  las solicitudes de reporte de novedad por traslado de empresa promotora de salud  E.P.S</t>
  </si>
  <si>
    <t>Gestión de Seguridad Social Integral /Protección y Servicios Complementarios</t>
  </si>
  <si>
    <t>MATH02.07.01.18.P01</t>
  </si>
  <si>
    <t>Atender el 100% de las solicitudes de reporte de novedad por traslado de  empresa promotora de salud  E.P.S</t>
  </si>
  <si>
    <t>Porcentaje de reporte de novedad por traslado de empresa promotora de salud  E.P.S. atendidas</t>
  </si>
  <si>
    <t>V1 = No. de reportes de novedades por traslado de empresa promotora de salud  E.P.S. de la Administracion Central, Atendidas.</t>
  </si>
  <si>
    <t>V2 = No. de reportes de novedades por traslado de empresa promotora de salud  E.P.S. de la Administracion Central, radicadas</t>
  </si>
  <si>
    <t>Atender las solicitudes de comprobante de pago de la mesada pensional</t>
  </si>
  <si>
    <t>Liquidaciones Laborales/Activos</t>
  </si>
  <si>
    <t>MATH02.08.01.18.P01</t>
  </si>
  <si>
    <t>Atender el 100% de las solicitudes de comprobantes de pago de la mesada pensional</t>
  </si>
  <si>
    <t>Porcentaje de solicitudes de comprobantes de pago de la mesada pensional atendidas.</t>
  </si>
  <si>
    <t>V1 = solicitudes de comprobantes de pago de mesada pensional atendidas</t>
  </si>
  <si>
    <t>V2 = solicitudes de Comprobante Pago de Mesada Pensional radicadas</t>
  </si>
  <si>
    <t xml:space="preserve">Atender las solicitudes de pensión de sobrevivientes </t>
  </si>
  <si>
    <t>tramite</t>
  </si>
  <si>
    <t>MATH02.08.02.18.P02</t>
  </si>
  <si>
    <t xml:space="preserve">Atender el 100% de solicitudes de pensión de sobrevivientes </t>
  </si>
  <si>
    <t>Porcentaje de solicitudes de pensión de sobrevivientes atendidas.</t>
  </si>
  <si>
    <t xml:space="preserve">V1 = solicitudes de pensión de sobrevivientes atendidas </t>
  </si>
  <si>
    <t xml:space="preserve">Subdirección de Gestión Estratégica de Talento Humano
</t>
  </si>
  <si>
    <t>V2 = solicitudes de pensión de sobrevivientes radicadas</t>
  </si>
  <si>
    <t>Atender las solicitudes de reconocimiento por pago de gastos de entierro</t>
  </si>
  <si>
    <t>MATH02.08.02.18.P10</t>
  </si>
  <si>
    <t>Atender el 100% de las solicitudes de reconocimiento por pago de gastos de entierro</t>
  </si>
  <si>
    <t>Porcentaje de solicitudes de reconocimiento por pago de gastos de entierro atendidas</t>
  </si>
  <si>
    <t>V1 = solicitudes de Reconocimiento por pago de Gastos de Entierro atendidas</t>
  </si>
  <si>
    <t>V2 = solicitudes de Reconocimiento por pago de Gastos de Entierro radicadas</t>
  </si>
  <si>
    <t>DEPARTAMENTO ADMINISTRATIVO DE DESARROLLO E INNOVACION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</si>
</sst>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11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theme="0"/>
      </left>
      <right style="hair">
        <color theme="0"/>
      </right>
      <top style="thin">
        <color indexed="64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70">
    <xf numFmtId="0" fontId="0" fillId="0" borderId="0" xfId="0"/>
    <xf numFmtId="0" fontId="2" fillId="0" borderId="0" xfId="1" applyFont="1" applyFill="1" applyAlignment="1">
      <alignment vertical="center" wrapText="1"/>
    </xf>
    <xf numFmtId="0" fontId="5" fillId="2" borderId="0" xfId="2" applyFont="1" applyFill="1" applyAlignment="1">
      <alignment vertical="center"/>
    </xf>
    <xf numFmtId="0" fontId="6" fillId="0" borderId="0" xfId="1" applyFont="1" applyFill="1" applyAlignment="1" applyProtection="1">
      <alignment horizontal="left" vertical="center" wrapText="1"/>
    </xf>
    <xf numFmtId="0" fontId="2" fillId="0" borderId="0" xfId="1" applyFont="1" applyFill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0" xfId="2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2" xfId="0" applyFont="1" applyBorder="1" applyAlignment="1">
      <alignment vertical="center"/>
    </xf>
    <xf numFmtId="0" fontId="2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 wrapText="1"/>
    </xf>
    <xf numFmtId="14" fontId="3" fillId="3" borderId="1" xfId="1" applyNumberFormat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>
      <alignment horizontal="center" vertical="center"/>
    </xf>
    <xf numFmtId="0" fontId="6" fillId="0" borderId="9" xfId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vertical="center" wrapText="1"/>
    </xf>
    <xf numFmtId="0" fontId="7" fillId="0" borderId="11" xfId="2" applyFont="1" applyFill="1" applyBorder="1" applyAlignment="1">
      <alignment vertical="center" wrapText="1"/>
    </xf>
    <xf numFmtId="9" fontId="7" fillId="0" borderId="11" xfId="1" applyNumberFormat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left" vertical="center" wrapText="1"/>
    </xf>
    <xf numFmtId="0" fontId="7" fillId="3" borderId="11" xfId="1" applyFont="1" applyFill="1" applyBorder="1" applyAlignment="1">
      <alignment vertical="center" wrapText="1"/>
    </xf>
    <xf numFmtId="1" fontId="7" fillId="0" borderId="11" xfId="1" applyNumberFormat="1" applyFont="1" applyFill="1" applyBorder="1" applyAlignment="1">
      <alignment horizontal="center" vertical="center" wrapText="1"/>
    </xf>
    <xf numFmtId="164" fontId="7" fillId="3" borderId="11" xfId="1" applyNumberFormat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vertical="center" wrapText="1"/>
    </xf>
    <xf numFmtId="0" fontId="7" fillId="0" borderId="12" xfId="2" applyFont="1" applyFill="1" applyBorder="1" applyAlignment="1">
      <alignment vertical="center" wrapText="1"/>
    </xf>
    <xf numFmtId="9" fontId="7" fillId="0" borderId="12" xfId="1" applyNumberFormat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left" vertical="center" wrapText="1"/>
    </xf>
    <xf numFmtId="0" fontId="7" fillId="3" borderId="12" xfId="1" applyFont="1" applyFill="1" applyBorder="1" applyAlignment="1">
      <alignment vertical="center" wrapText="1"/>
    </xf>
    <xf numFmtId="1" fontId="7" fillId="0" borderId="12" xfId="1" applyNumberFormat="1" applyFont="1" applyFill="1" applyBorder="1" applyAlignment="1">
      <alignment horizontal="center" vertical="center" wrapText="1"/>
    </xf>
    <xf numFmtId="164" fontId="7" fillId="3" borderId="12" xfId="1" applyNumberFormat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vertical="center" wrapText="1"/>
    </xf>
    <xf numFmtId="0" fontId="7" fillId="0" borderId="13" xfId="2" applyFont="1" applyFill="1" applyBorder="1" applyAlignment="1">
      <alignment vertical="center" wrapText="1"/>
    </xf>
    <xf numFmtId="9" fontId="7" fillId="0" borderId="13" xfId="1" applyNumberFormat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left" vertical="center" wrapText="1"/>
    </xf>
    <xf numFmtId="0" fontId="7" fillId="3" borderId="13" xfId="1" applyFont="1" applyFill="1" applyBorder="1" applyAlignment="1">
      <alignment vertical="center" wrapText="1"/>
    </xf>
    <xf numFmtId="1" fontId="7" fillId="0" borderId="13" xfId="1" applyNumberFormat="1" applyFont="1" applyFill="1" applyBorder="1" applyAlignment="1">
      <alignment horizontal="center" vertical="center" wrapText="1"/>
    </xf>
    <xf numFmtId="164" fontId="7" fillId="3" borderId="13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 applyProtection="1">
      <alignment horizontal="center" vertical="center" wrapText="1"/>
    </xf>
    <xf numFmtId="0" fontId="2" fillId="0" borderId="0" xfId="1" applyFont="1" applyFill="1" applyAlignment="1" applyProtection="1">
      <alignment horizontal="left" vertical="center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>
      <alignment horizontal="center" vertical="center" wrapText="1"/>
    </xf>
    <xf numFmtId="10" fontId="2" fillId="0" borderId="0" xfId="1" applyNumberFormat="1" applyFont="1" applyFill="1" applyBorder="1" applyAlignment="1">
      <alignment vertical="center" wrapText="1"/>
    </xf>
  </cellXfs>
  <cellStyles count="3">
    <cellStyle name="Normal" xfId="0" builtinId="0"/>
    <cellStyle name="Normal 2 2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0</xdr:colOff>
      <xdr:row>1</xdr:row>
      <xdr:rowOff>0</xdr:rowOff>
    </xdr:to>
    <xdr:grpSp>
      <xdr:nvGrpSpPr>
        <xdr:cNvPr id="1097" name="Group 1"/>
        <xdr:cNvGrpSpPr>
          <a:grpSpLocks/>
        </xdr:cNvGrpSpPr>
      </xdr:nvGrpSpPr>
      <xdr:grpSpPr bwMode="auto">
        <a:xfrm>
          <a:off x="0" y="0"/>
          <a:ext cx="15716250" cy="1263520"/>
          <a:chOff x="0" y="0"/>
          <a:chExt cx="14423" cy="1776"/>
        </a:xfrm>
      </xdr:grpSpPr>
      <xdr:sp macro="" textlink="">
        <xdr:nvSpPr>
          <xdr:cNvPr id="1114" name="Rectangle 2"/>
          <xdr:cNvSpPr>
            <a:spLocks noChangeArrowheads="1"/>
          </xdr:cNvSpPr>
        </xdr:nvSpPr>
        <xdr:spPr bwMode="auto">
          <a:xfrm>
            <a:off x="0" y="0"/>
            <a:ext cx="14423" cy="1775"/>
          </a:xfrm>
          <a:prstGeom prst="rect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</xdr:spPr>
      </xdr:sp>
      <xdr:sp macro="" textlink="" fLocksText="0">
        <xdr:nvSpPr>
          <xdr:cNvPr id="4" name="Text Box 3"/>
          <xdr:cNvSpPr txBox="1">
            <a:spLocks noChangeArrowheads="1"/>
          </xdr:cNvSpPr>
        </xdr:nvSpPr>
        <xdr:spPr bwMode="auto">
          <a:xfrm>
            <a:off x="11000" y="0"/>
            <a:ext cx="3423" cy="588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360" tIns="27360" rIns="36360" bIns="0" anchor="ctr" upright="1"/>
          <a:lstStyle/>
          <a:p>
            <a:pPr algn="ctr" rtl="0"/>
            <a:r>
              <a:rPr lang="es-CO" sz="900" b="0" i="0">
                <a:effectLst/>
                <a:latin typeface="Arial" pitchFamily="34" charset="0"/>
                <a:ea typeface="+mn-ea"/>
                <a:cs typeface="Arial" pitchFamily="34" charset="0"/>
              </a:rPr>
              <a:t>MEDE01.03.03.18.P01.F06</a:t>
            </a:r>
            <a:endParaRPr lang="es-CO" sz="900">
              <a:effectLst/>
              <a:latin typeface="Arial" pitchFamily="34" charset="0"/>
              <a:cs typeface="Arial" pitchFamily="34" charset="0"/>
            </a:endParaRPr>
          </a:p>
        </xdr:txBody>
      </xdr:sp>
      <xdr:sp macro="" textlink="" fLocksText="0">
        <xdr:nvSpPr>
          <xdr:cNvPr id="5" name="Rectangle 4"/>
          <xdr:cNvSpPr>
            <a:spLocks noChangeArrowheads="1"/>
          </xdr:cNvSpPr>
        </xdr:nvSpPr>
        <xdr:spPr bwMode="auto">
          <a:xfrm>
            <a:off x="12747" y="588"/>
            <a:ext cx="1676" cy="307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0" anchor="ctr" upright="1"/>
          <a:lstStyle/>
          <a:p>
            <a:pPr algn="ctr" rtl="0">
              <a:defRPr sz="1000"/>
            </a:pPr>
            <a:r>
              <a:rPr lang="es-CO" sz="800" b="0" i="0" strike="noStrike">
                <a:solidFill>
                  <a:sysClr val="windowText" lastClr="000000"/>
                </a:solidFill>
                <a:latin typeface="Arial"/>
                <a:cs typeface="Arial"/>
              </a:rPr>
              <a:t>5</a:t>
            </a:r>
          </a:p>
        </xdr:txBody>
      </xdr:sp>
      <xdr:sp macro="" textlink="" fLocksText="0">
        <xdr:nvSpPr>
          <xdr:cNvPr id="6" name="Rectangle 5"/>
          <xdr:cNvSpPr>
            <a:spLocks noChangeArrowheads="1"/>
          </xdr:cNvSpPr>
        </xdr:nvSpPr>
        <xdr:spPr bwMode="auto">
          <a:xfrm>
            <a:off x="11000" y="588"/>
            <a:ext cx="1766" cy="307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0" anchor="ctr" upright="1"/>
          <a:lstStyle/>
          <a:p>
            <a:pPr algn="ctr" rtl="0">
              <a:defRPr sz="1000"/>
            </a:pPr>
            <a:r>
              <a:rPr lang="es-CO" sz="800" b="0" i="0" strike="noStrike">
                <a:solidFill>
                  <a:srgbClr val="000000"/>
                </a:solidFill>
                <a:latin typeface="Arial"/>
                <a:cs typeface="Arial"/>
              </a:rPr>
              <a:t>VERSIÓN</a:t>
            </a:r>
          </a:p>
        </xdr:txBody>
      </xdr:sp>
      <xdr:sp macro="" textlink="" fLocksText="0">
        <xdr:nvSpPr>
          <xdr:cNvPr id="7" name="Text Box 6"/>
          <xdr:cNvSpPr txBox="1">
            <a:spLocks noChangeArrowheads="1"/>
          </xdr:cNvSpPr>
        </xdr:nvSpPr>
        <xdr:spPr bwMode="auto">
          <a:xfrm>
            <a:off x="12765" y="895"/>
            <a:ext cx="1658" cy="881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22680" anchor="ctr" upright="1"/>
          <a:lstStyle/>
          <a:p>
            <a:pPr algn="ctr" rtl="0"/>
            <a:r>
              <a:rPr lang="es-CO" sz="800" b="0" i="0">
                <a:solidFill>
                  <a:sysClr val="windowText" lastClr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12/sep/2017</a:t>
            </a:r>
            <a:endParaRPr lang="es-CO" sz="800">
              <a:solidFill>
                <a:sysClr val="windowText" lastClr="000000"/>
              </a:solidFill>
              <a:effectLst/>
              <a:latin typeface="Arial" pitchFamily="34" charset="0"/>
              <a:cs typeface="Arial" pitchFamily="34" charset="0"/>
            </a:endParaRPr>
          </a:p>
        </xdr:txBody>
      </xdr:sp>
      <xdr:sp macro="" textlink="" fLocksText="0">
        <xdr:nvSpPr>
          <xdr:cNvPr id="8" name="Text Box 7"/>
          <xdr:cNvSpPr txBox="1">
            <a:spLocks noChangeArrowheads="1"/>
          </xdr:cNvSpPr>
        </xdr:nvSpPr>
        <xdr:spPr bwMode="auto">
          <a:xfrm>
            <a:off x="11000" y="895"/>
            <a:ext cx="1766" cy="881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22680" anchor="ctr" upright="1"/>
          <a:lstStyle/>
          <a:p>
            <a:pPr algn="ctr" rtl="0"/>
            <a:r>
              <a:rPr lang="es-CO" sz="8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FECHA  DE ENTRADA</a:t>
            </a:r>
            <a:endParaRPr lang="en-US" sz="8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CO" sz="8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EN VIGENCIA</a:t>
            </a:r>
            <a:endParaRPr lang="es-CO" sz="8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 fLocksText="0">
        <xdr:nvSpPr>
          <xdr:cNvPr id="9" name="Text Box 8"/>
          <xdr:cNvSpPr txBox="1">
            <a:spLocks noChangeArrowheads="1"/>
          </xdr:cNvSpPr>
        </xdr:nvSpPr>
        <xdr:spPr bwMode="auto">
          <a:xfrm>
            <a:off x="2450" y="0"/>
            <a:ext cx="8549" cy="1776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360" tIns="22680" rIns="36360" bIns="22680" anchor="ctr" upright="1"/>
          <a:lstStyle/>
          <a:p>
            <a:endParaRPr lang="es-CO" sz="1000">
              <a:effectLst/>
            </a:endParaRPr>
          </a:p>
          <a:p>
            <a:pPr algn="ctr" rtl="1"/>
            <a:r>
              <a:rPr lang="es-CO" sz="10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SISTEMAS DE GESTIÓN Y CONTROL</a:t>
            </a:r>
            <a:r>
              <a:rPr lang="es-CO" sz="10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INTEGRADOS</a:t>
            </a:r>
            <a:endParaRPr lang="en-US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ES" sz="1000">
                <a:effectLst/>
                <a:latin typeface="Arial" pitchFamily="34" charset="0"/>
                <a:ea typeface="+mn-ea"/>
                <a:cs typeface="Arial" pitchFamily="34" charset="0"/>
              </a:rPr>
              <a:t>SGC - MECI - SISTEDA </a:t>
            </a:r>
          </a:p>
          <a:p>
            <a:pPr algn="ctr"/>
            <a:endParaRPr lang="es-CO" sz="1000">
              <a:effectLst/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ES" sz="1200" b="1">
                <a:effectLst/>
                <a:latin typeface="Arial" pitchFamily="34" charset="0"/>
                <a:ea typeface="+mn-ea"/>
                <a:cs typeface="Arial" pitchFamily="34" charset="0"/>
              </a:rPr>
              <a:t>SEGUIMIENTO</a:t>
            </a:r>
            <a:r>
              <a:rPr lang="es-ES" sz="1200" b="1" baseline="0">
                <a:effectLst/>
                <a:latin typeface="Arial" pitchFamily="34" charset="0"/>
                <a:ea typeface="+mn-ea"/>
                <a:cs typeface="Arial" pitchFamily="34" charset="0"/>
              </a:rPr>
              <a:t> DEL PLAN DE ACCIÓN</a:t>
            </a:r>
            <a:endParaRPr lang="es-CO" sz="1200">
              <a:effectLst/>
              <a:latin typeface="Arial" pitchFamily="34" charset="0"/>
              <a:cs typeface="Arial" pitchFamily="34" charset="0"/>
            </a:endParaRPr>
          </a:p>
          <a:p>
            <a:pPr algn="ctr" rtl="0"/>
            <a:r>
              <a:rPr lang="es-ES" sz="1200" b="0">
                <a:effectLst/>
                <a:latin typeface="Arial" pitchFamily="34" charset="0"/>
                <a:ea typeface="+mn-ea"/>
                <a:cs typeface="Arial" pitchFamily="34" charset="0"/>
              </a:rPr>
              <a:t> Indicadores de gestión del organismo</a:t>
            </a:r>
            <a:r>
              <a:rPr lang="es-ES" sz="1200" b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es-ES" sz="1200" b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(Trámites y </a:t>
            </a:r>
            <a:r>
              <a:rPr lang="es-ES" sz="1200" b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Servicios)</a:t>
            </a:r>
            <a:endParaRPr lang="es-CO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/>
            <a:r>
              <a:rPr lang="es-ES" sz="1200" b="1" i="0">
                <a:effectLst/>
                <a:latin typeface="Arial" pitchFamily="34" charset="0"/>
                <a:ea typeface="+mn-ea"/>
                <a:cs typeface="Arial" pitchFamily="34" charset="0"/>
              </a:rPr>
              <a:t>CUADRO 2S</a:t>
            </a:r>
            <a:endParaRPr lang="es-CO" sz="1200">
              <a:effectLst/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0</xdr:col>
      <xdr:colOff>295275</xdr:colOff>
      <xdr:row>0</xdr:row>
      <xdr:rowOff>885825</xdr:rowOff>
    </xdr:from>
    <xdr:to>
      <xdr:col>3</xdr:col>
      <xdr:colOff>180976</xdr:colOff>
      <xdr:row>0</xdr:row>
      <xdr:rowOff>1143000</xdr:rowOff>
    </xdr:to>
    <xdr:sp macro="" textlink="">
      <xdr:nvSpPr>
        <xdr:cNvPr id="10" name="Text Box 49"/>
        <xdr:cNvSpPr txBox="1">
          <a:spLocks noChangeArrowheads="1"/>
        </xdr:cNvSpPr>
      </xdr:nvSpPr>
      <xdr:spPr bwMode="auto">
        <a:xfrm>
          <a:off x="295275" y="885825"/>
          <a:ext cx="1762126" cy="25717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square" lIns="27432" tIns="18288" rIns="27432" bIns="18288" anchor="ctr" upright="1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lnSpc>
              <a:spcPts val="700"/>
            </a:lnSpc>
          </a:pPr>
          <a:endParaRPr lang="es-CO" sz="700" b="0" i="0">
            <a:latin typeface="Arial" pitchFamily="34" charset="0"/>
            <a:ea typeface="+mn-ea"/>
            <a:cs typeface="Arial" pitchFamily="34" charset="0"/>
          </a:endParaRPr>
        </a:p>
        <a:p>
          <a:pPr algn="ctr" rtl="0">
            <a:lnSpc>
              <a:spcPts val="500"/>
            </a:lnSpc>
          </a:pPr>
          <a:r>
            <a:rPr lang="es-CO" sz="700" b="0" i="0">
              <a:latin typeface="Arial" pitchFamily="34" charset="0"/>
              <a:ea typeface="+mn-ea"/>
              <a:cs typeface="Arial" pitchFamily="34" charset="0"/>
            </a:rPr>
            <a:t>DIRECCIONAMIENTO ESTRATEGICO</a:t>
          </a:r>
        </a:p>
        <a:p>
          <a:pPr algn="ctr" rtl="0">
            <a:lnSpc>
              <a:spcPts val="600"/>
            </a:lnSpc>
          </a:pPr>
          <a:r>
            <a:rPr lang="es-CO" sz="700" b="0" i="0">
              <a:latin typeface="Arial" pitchFamily="34" charset="0"/>
              <a:ea typeface="+mn-ea"/>
              <a:cs typeface="Arial" pitchFamily="34" charset="0"/>
            </a:rPr>
            <a:t>PLANEACION</a:t>
          </a:r>
          <a:r>
            <a:rPr lang="es-CO" sz="700" b="0" i="0" baseline="0">
              <a:latin typeface="Arial" pitchFamily="34" charset="0"/>
              <a:ea typeface="+mn-ea"/>
              <a:cs typeface="Arial" pitchFamily="34" charset="0"/>
            </a:rPr>
            <a:t> ECONOMICA Y SOCIAL</a:t>
          </a:r>
          <a:endParaRPr lang="es-CO" sz="7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180975</xdr:colOff>
      <xdr:row>0</xdr:row>
      <xdr:rowOff>76200</xdr:rowOff>
    </xdr:from>
    <xdr:to>
      <xdr:col>2</xdr:col>
      <xdr:colOff>609600</xdr:colOff>
      <xdr:row>0</xdr:row>
      <xdr:rowOff>838200</xdr:rowOff>
    </xdr:to>
    <xdr:pic>
      <xdr:nvPicPr>
        <xdr:cNvPr id="1099" name="Picture 250" descr="escudo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76200"/>
          <a:ext cx="1143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hrodriguez\Configuraci&#243;n%20local\Archivos%20temporales%20de%20Internet\OLK108\luforero\A&#209;OS\2001\VARIOS\01PERFILES5A17NUE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DEDADESTOTAL"/>
      <sheetName val="MADEDADESTOTALcap"/>
      <sheetName val="EST"/>
      <sheetName val="POB"/>
      <sheetName val="EFITOTAL"/>
      <sheetName val="DOC"/>
      <sheetName val="Hoja2"/>
      <sheetName val="Hoja1"/>
      <sheetName val="TASANAL"/>
      <sheetName val="ASIGTOTAL01"/>
      <sheetName val="MATDEPSECZON"/>
      <sheetName val="INDICE"/>
      <sheetName val="COLOMBIA"/>
      <sheetName val="ANTIOQUIA"/>
      <sheetName val="MEDELLIN"/>
      <sheetName val="ATLANTICO"/>
      <sheetName val="BARRANQUILLA"/>
      <sheetName val="BOGOTA"/>
      <sheetName val="BOLIVAR"/>
      <sheetName val="CARTAGENA"/>
      <sheetName val="BOYACA"/>
      <sheetName val="TUNJA"/>
      <sheetName val="CALDAS"/>
      <sheetName val="MANIZALES"/>
      <sheetName val="CAQUETA"/>
      <sheetName val="FLORENCIA"/>
      <sheetName val="CAUCA"/>
      <sheetName val="POPAYAN"/>
      <sheetName val="VALLEDUPAR"/>
      <sheetName val="CESAR"/>
      <sheetName val="CORDOBA"/>
      <sheetName val="MONTERIA"/>
      <sheetName val="CUNDINAMARCA"/>
      <sheetName val="CHOCO"/>
      <sheetName val="QUIBDO"/>
      <sheetName val="HUILA"/>
      <sheetName val="NEIVA"/>
      <sheetName val="LAGUAJIRA"/>
      <sheetName val="RIOACHA"/>
      <sheetName val="MAGDALENA"/>
      <sheetName val="SANTAMARTA"/>
      <sheetName val="META"/>
      <sheetName val="VILLAVICENCIO"/>
      <sheetName val="NARIÑO"/>
      <sheetName val="PASTO"/>
      <sheetName val="NORTESANTANDER"/>
      <sheetName val="CUCUTA"/>
      <sheetName val="QUINDIO"/>
      <sheetName val="ARMENIA"/>
      <sheetName val="RISARALDA"/>
      <sheetName val="PEREIRA"/>
      <sheetName val="SANTANDER"/>
      <sheetName val="BUCARAMANGA"/>
      <sheetName val="SUCRE"/>
      <sheetName val="SINCELEJO"/>
      <sheetName val="TOLIMA"/>
      <sheetName val="IBAGUE"/>
      <sheetName val="VALLE"/>
      <sheetName val="CALI"/>
      <sheetName val="ARAUCA"/>
      <sheetName val="ARAUCACAPITAL"/>
      <sheetName val="CASANARE"/>
      <sheetName val="YOPAL"/>
      <sheetName val="PUTUMAYO"/>
      <sheetName val="MOCOA"/>
      <sheetName val="SANANDRES"/>
      <sheetName val="SANANDRESCAPITAL"/>
      <sheetName val="AMAZONAS"/>
      <sheetName val="LETICIA"/>
      <sheetName val="GUAINIA"/>
      <sheetName val="INIRIDA"/>
      <sheetName val="GUAVIARE"/>
      <sheetName val="SANJOSEDELGUAVIARE"/>
      <sheetName val="VAUPES"/>
      <sheetName val="MITU"/>
      <sheetName val="VICHADA"/>
      <sheetName val="PUERTOCARREÑ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>
        <row r="36">
          <cell r="C36">
            <v>4005</v>
          </cell>
        </row>
        <row r="37">
          <cell r="C37">
            <v>258</v>
          </cell>
        </row>
        <row r="39">
          <cell r="C39">
            <v>3154</v>
          </cell>
        </row>
        <row r="40">
          <cell r="C40">
            <v>1109</v>
          </cell>
        </row>
        <row r="85">
          <cell r="D85">
            <v>0.7207594936708861</v>
          </cell>
        </row>
        <row r="86">
          <cell r="D86">
            <v>0.15544303797468353</v>
          </cell>
        </row>
        <row r="87">
          <cell r="D87">
            <v>0.12379746835443038</v>
          </cell>
        </row>
        <row r="92">
          <cell r="C92">
            <v>26</v>
          </cell>
        </row>
        <row r="93">
          <cell r="C93">
            <v>3</v>
          </cell>
        </row>
        <row r="95">
          <cell r="C95">
            <v>12</v>
          </cell>
        </row>
        <row r="96">
          <cell r="C96">
            <v>99</v>
          </cell>
        </row>
        <row r="99">
          <cell r="C99">
            <v>183</v>
          </cell>
        </row>
        <row r="100">
          <cell r="C100">
            <v>18</v>
          </cell>
        </row>
        <row r="102">
          <cell r="C102">
            <v>142</v>
          </cell>
        </row>
        <row r="103">
          <cell r="C103">
            <v>59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8"/>
  <sheetViews>
    <sheetView showGridLines="0" tabSelected="1" zoomScale="98" zoomScaleNormal="98" zoomScaleSheetLayoutView="80" workbookViewId="0">
      <selection activeCell="A2" sqref="A2:U2"/>
    </sheetView>
  </sheetViews>
  <sheetFormatPr baseColWidth="10" defaultRowHeight="12.75" x14ac:dyDescent="0.25"/>
  <cols>
    <col min="1" max="1" width="6.7109375" style="1" customWidth="1"/>
    <col min="2" max="2" width="10.7109375" style="1" customWidth="1"/>
    <col min="3" max="4" width="10.7109375" style="3" customWidth="1"/>
    <col min="5" max="5" width="12.28515625" style="3" customWidth="1"/>
    <col min="6" max="6" width="10" style="3" customWidth="1"/>
    <col min="7" max="7" width="11.42578125" style="3" customWidth="1"/>
    <col min="8" max="8" width="10.7109375" style="3" customWidth="1"/>
    <col min="9" max="9" width="11.5703125" style="3" customWidth="1"/>
    <col min="10" max="10" width="13.7109375" style="4" customWidth="1"/>
    <col min="11" max="11" width="11" style="1" customWidth="1"/>
    <col min="12" max="12" width="7.7109375" style="1" customWidth="1"/>
    <col min="13" max="13" width="10.5703125" style="1" customWidth="1"/>
    <col min="14" max="14" width="16.140625" style="1" customWidth="1"/>
    <col min="15" max="15" width="11.5703125" style="1" customWidth="1"/>
    <col min="16" max="16" width="9.7109375" style="1" customWidth="1"/>
    <col min="17" max="17" width="11" style="1" customWidth="1"/>
    <col min="18" max="18" width="11.28515625" style="1" customWidth="1"/>
    <col min="19" max="19" width="11.42578125" style="1" customWidth="1"/>
    <col min="20" max="20" width="13.5703125" style="1" customWidth="1"/>
    <col min="21" max="21" width="13.140625" style="1" customWidth="1"/>
    <col min="22" max="16384" width="11.42578125" style="1"/>
  </cols>
  <sheetData>
    <row r="1" spans="1:21" ht="99.95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15.75" customHeight="1" x14ac:dyDescent="0.2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</row>
    <row r="3" spans="1:21" s="2" customFormat="1" ht="27" customHeight="1" x14ac:dyDescent="0.25">
      <c r="A3" s="29" t="s">
        <v>80</v>
      </c>
      <c r="B3" s="20"/>
      <c r="C3" s="20"/>
      <c r="D3" s="21" t="s">
        <v>129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 t="s">
        <v>0</v>
      </c>
      <c r="Q3" s="22"/>
      <c r="R3" s="30">
        <v>43373</v>
      </c>
      <c r="S3" s="30"/>
      <c r="T3" s="11" t="s">
        <v>1</v>
      </c>
      <c r="U3" s="31">
        <v>2018</v>
      </c>
    </row>
    <row r="4" spans="1:21" x14ac:dyDescent="0.25">
      <c r="A4" s="23"/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5"/>
    </row>
    <row r="5" spans="1:21" ht="24.95" customHeight="1" x14ac:dyDescent="0.25">
      <c r="A5" s="26" t="s">
        <v>66</v>
      </c>
      <c r="B5" s="26" t="s">
        <v>2</v>
      </c>
      <c r="C5" s="26" t="s">
        <v>3</v>
      </c>
      <c r="D5" s="26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3" t="s">
        <v>9</v>
      </c>
      <c r="J5" s="32" t="s">
        <v>10</v>
      </c>
      <c r="K5" s="34" t="s">
        <v>11</v>
      </c>
      <c r="L5" s="35" t="s">
        <v>12</v>
      </c>
      <c r="M5" s="34" t="s">
        <v>13</v>
      </c>
      <c r="N5" s="34" t="s">
        <v>14</v>
      </c>
      <c r="O5" s="36" t="s">
        <v>69</v>
      </c>
      <c r="P5" s="36" t="s">
        <v>70</v>
      </c>
      <c r="Q5" s="36" t="s">
        <v>15</v>
      </c>
      <c r="R5" s="36" t="s">
        <v>75</v>
      </c>
      <c r="S5" s="34" t="s">
        <v>76</v>
      </c>
      <c r="T5" s="34" t="s">
        <v>77</v>
      </c>
      <c r="U5" s="34" t="s">
        <v>16</v>
      </c>
    </row>
    <row r="6" spans="1:21" ht="24.95" customHeight="1" x14ac:dyDescent="0.25">
      <c r="A6" s="26"/>
      <c r="B6" s="26"/>
      <c r="C6" s="26"/>
      <c r="D6" s="26"/>
      <c r="E6" s="32"/>
      <c r="F6" s="32"/>
      <c r="G6" s="32"/>
      <c r="H6" s="32"/>
      <c r="I6" s="33"/>
      <c r="J6" s="32"/>
      <c r="K6" s="34"/>
      <c r="L6" s="35"/>
      <c r="M6" s="34"/>
      <c r="N6" s="34"/>
      <c r="O6" s="37"/>
      <c r="P6" s="37"/>
      <c r="Q6" s="37"/>
      <c r="R6" s="37"/>
      <c r="S6" s="34"/>
      <c r="T6" s="34"/>
      <c r="U6" s="34"/>
    </row>
    <row r="7" spans="1:21" ht="81" customHeight="1" x14ac:dyDescent="0.25">
      <c r="A7" s="38">
        <v>1</v>
      </c>
      <c r="B7" s="38" t="s">
        <v>81</v>
      </c>
      <c r="C7" s="38" t="s">
        <v>89</v>
      </c>
      <c r="D7" s="38" t="s">
        <v>90</v>
      </c>
      <c r="E7" s="39" t="s">
        <v>91</v>
      </c>
      <c r="F7" s="38" t="s">
        <v>84</v>
      </c>
      <c r="G7" s="38" t="s">
        <v>92</v>
      </c>
      <c r="H7" s="40" t="s">
        <v>93</v>
      </c>
      <c r="I7" s="38" t="s">
        <v>94</v>
      </c>
      <c r="J7" s="40" t="s">
        <v>95</v>
      </c>
      <c r="K7" s="41" t="s">
        <v>96</v>
      </c>
      <c r="L7" s="38" t="s">
        <v>17</v>
      </c>
      <c r="M7" s="42" t="s">
        <v>18</v>
      </c>
      <c r="N7" s="43" t="s">
        <v>97</v>
      </c>
      <c r="O7" s="44">
        <v>36</v>
      </c>
      <c r="P7" s="42">
        <f>IF(O8=0," ",IF(O8=" "," ",IF(O8="nd",0,O7/O8)))</f>
        <v>1</v>
      </c>
      <c r="Q7" s="45">
        <v>15</v>
      </c>
      <c r="R7" s="46">
        <v>10.6</v>
      </c>
      <c r="S7" s="42">
        <f>IF(O8=0,"",IF(R7=0,0,(IF(R7= "nd",0,(IF(R7/Q7&gt;1,0,1))))))</f>
        <v>1</v>
      </c>
      <c r="T7" s="42" t="s">
        <v>98</v>
      </c>
      <c r="U7" s="38" t="s">
        <v>99</v>
      </c>
    </row>
    <row r="8" spans="1:21" ht="81" customHeight="1" x14ac:dyDescent="0.25">
      <c r="A8" s="47"/>
      <c r="B8" s="47"/>
      <c r="C8" s="47"/>
      <c r="D8" s="47"/>
      <c r="E8" s="48"/>
      <c r="F8" s="47"/>
      <c r="G8" s="47"/>
      <c r="H8" s="49"/>
      <c r="I8" s="47"/>
      <c r="J8" s="49"/>
      <c r="K8" s="50"/>
      <c r="L8" s="47"/>
      <c r="M8" s="51"/>
      <c r="N8" s="52" t="s">
        <v>100</v>
      </c>
      <c r="O8" s="53">
        <v>36</v>
      </c>
      <c r="P8" s="51"/>
      <c r="Q8" s="54"/>
      <c r="R8" s="55"/>
      <c r="S8" s="51"/>
      <c r="T8" s="51"/>
      <c r="U8" s="47"/>
    </row>
    <row r="9" spans="1:21" ht="95.25" customHeight="1" x14ac:dyDescent="0.25">
      <c r="A9" s="47">
        <v>2</v>
      </c>
      <c r="B9" s="47" t="s">
        <v>81</v>
      </c>
      <c r="C9" s="47" t="s">
        <v>89</v>
      </c>
      <c r="D9" s="47" t="s">
        <v>90</v>
      </c>
      <c r="E9" s="48" t="s">
        <v>101</v>
      </c>
      <c r="F9" s="47" t="s">
        <v>84</v>
      </c>
      <c r="G9" s="47" t="s">
        <v>92</v>
      </c>
      <c r="H9" s="49" t="s">
        <v>102</v>
      </c>
      <c r="I9" s="47" t="s">
        <v>103</v>
      </c>
      <c r="J9" s="49" t="s">
        <v>104</v>
      </c>
      <c r="K9" s="50" t="s">
        <v>105</v>
      </c>
      <c r="L9" s="47" t="s">
        <v>17</v>
      </c>
      <c r="M9" s="51" t="s">
        <v>18</v>
      </c>
      <c r="N9" s="52" t="s">
        <v>106</v>
      </c>
      <c r="O9" s="53">
        <v>44</v>
      </c>
      <c r="P9" s="51">
        <f>IF(O10=0," ",IF(O10=" "," ",IF(O10="nd",0,O9/O10)))</f>
        <v>1</v>
      </c>
      <c r="Q9" s="54">
        <v>60</v>
      </c>
      <c r="R9" s="55">
        <v>4.3</v>
      </c>
      <c r="S9" s="51">
        <f>IF(O10=0,"",IF(R9=0,0,(IF(R9= "nd",0,(IF(R9/Q9&gt;1,0,1))))))</f>
        <v>1</v>
      </c>
      <c r="T9" s="51" t="s">
        <v>98</v>
      </c>
      <c r="U9" s="47" t="s">
        <v>99</v>
      </c>
    </row>
    <row r="10" spans="1:21" ht="95.25" customHeight="1" x14ac:dyDescent="0.25">
      <c r="A10" s="47"/>
      <c r="B10" s="47"/>
      <c r="C10" s="47"/>
      <c r="D10" s="47"/>
      <c r="E10" s="48"/>
      <c r="F10" s="47"/>
      <c r="G10" s="47"/>
      <c r="H10" s="49"/>
      <c r="I10" s="47"/>
      <c r="J10" s="49"/>
      <c r="K10" s="50"/>
      <c r="L10" s="47"/>
      <c r="M10" s="51"/>
      <c r="N10" s="52" t="s">
        <v>107</v>
      </c>
      <c r="O10" s="53">
        <v>44</v>
      </c>
      <c r="P10" s="51"/>
      <c r="Q10" s="54"/>
      <c r="R10" s="55"/>
      <c r="S10" s="51"/>
      <c r="T10" s="51"/>
      <c r="U10" s="47"/>
    </row>
    <row r="11" spans="1:21" ht="72" customHeight="1" x14ac:dyDescent="0.25">
      <c r="A11" s="47">
        <v>3</v>
      </c>
      <c r="B11" s="47" t="s">
        <v>81</v>
      </c>
      <c r="C11" s="47" t="s">
        <v>89</v>
      </c>
      <c r="D11" s="47" t="s">
        <v>90</v>
      </c>
      <c r="E11" s="48" t="s">
        <v>108</v>
      </c>
      <c r="F11" s="47" t="s">
        <v>84</v>
      </c>
      <c r="G11" s="47" t="s">
        <v>92</v>
      </c>
      <c r="H11" s="49" t="s">
        <v>109</v>
      </c>
      <c r="I11" s="47" t="s">
        <v>110</v>
      </c>
      <c r="J11" s="49" t="s">
        <v>111</v>
      </c>
      <c r="K11" s="50" t="s">
        <v>112</v>
      </c>
      <c r="L11" s="47" t="s">
        <v>17</v>
      </c>
      <c r="M11" s="51" t="s">
        <v>18</v>
      </c>
      <c r="N11" s="52" t="s">
        <v>113</v>
      </c>
      <c r="O11" s="53">
        <v>196</v>
      </c>
      <c r="P11" s="51">
        <f>IF(O12=0," ",IF(O12=" "," ",IF(O12="nd",0,O11/O12)))</f>
        <v>1</v>
      </c>
      <c r="Q11" s="54">
        <v>15</v>
      </c>
      <c r="R11" s="55">
        <v>1</v>
      </c>
      <c r="S11" s="51">
        <f>IF(O12=0,"",IF(R11=0,0,(IF(R11= "nd",0,(IF(R11/Q11&gt;1,0,1))))))</f>
        <v>1</v>
      </c>
      <c r="T11" s="51" t="s">
        <v>98</v>
      </c>
      <c r="U11" s="47" t="s">
        <v>99</v>
      </c>
    </row>
    <row r="12" spans="1:21" ht="72" customHeight="1" x14ac:dyDescent="0.25">
      <c r="A12" s="47"/>
      <c r="B12" s="47"/>
      <c r="C12" s="47"/>
      <c r="D12" s="47"/>
      <c r="E12" s="48"/>
      <c r="F12" s="47"/>
      <c r="G12" s="47"/>
      <c r="H12" s="49"/>
      <c r="I12" s="47"/>
      <c r="J12" s="49"/>
      <c r="K12" s="50"/>
      <c r="L12" s="47"/>
      <c r="M12" s="51"/>
      <c r="N12" s="52" t="s">
        <v>114</v>
      </c>
      <c r="O12" s="53">
        <v>196</v>
      </c>
      <c r="P12" s="51"/>
      <c r="Q12" s="54"/>
      <c r="R12" s="55"/>
      <c r="S12" s="51"/>
      <c r="T12" s="51"/>
      <c r="U12" s="47"/>
    </row>
    <row r="13" spans="1:21" ht="60.75" customHeight="1" x14ac:dyDescent="0.25">
      <c r="A13" s="47">
        <v>4</v>
      </c>
      <c r="B13" s="47" t="s">
        <v>81</v>
      </c>
      <c r="C13" s="47" t="s">
        <v>82</v>
      </c>
      <c r="D13" s="47" t="s">
        <v>83</v>
      </c>
      <c r="E13" s="47" t="s">
        <v>115</v>
      </c>
      <c r="F13" s="47" t="s">
        <v>116</v>
      </c>
      <c r="G13" s="47" t="s">
        <v>92</v>
      </c>
      <c r="H13" s="49" t="s">
        <v>109</v>
      </c>
      <c r="I13" s="47" t="s">
        <v>117</v>
      </c>
      <c r="J13" s="49" t="s">
        <v>118</v>
      </c>
      <c r="K13" s="49" t="s">
        <v>119</v>
      </c>
      <c r="L13" s="47" t="s">
        <v>17</v>
      </c>
      <c r="M13" s="51" t="s">
        <v>18</v>
      </c>
      <c r="N13" s="52" t="s">
        <v>120</v>
      </c>
      <c r="O13" s="53">
        <v>59</v>
      </c>
      <c r="P13" s="51">
        <f>IF(O14=0," ",IF(O14=" "," ",IF(O14="nd",0,O13/O14)))</f>
        <v>0.76623376623376627</v>
      </c>
      <c r="Q13" s="54">
        <v>60</v>
      </c>
      <c r="R13" s="55">
        <v>26</v>
      </c>
      <c r="S13" s="51">
        <f>IF(O14=0,"",IF(R13=0,0,(IF(R13= "nd",0,(IF(R13/Q13&gt;1,0,1))))))</f>
        <v>1</v>
      </c>
      <c r="T13" s="51" t="s">
        <v>98</v>
      </c>
      <c r="U13" s="47" t="s">
        <v>121</v>
      </c>
    </row>
    <row r="14" spans="1:21" ht="60.75" customHeight="1" x14ac:dyDescent="0.25">
      <c r="A14" s="47"/>
      <c r="B14" s="47"/>
      <c r="C14" s="47"/>
      <c r="D14" s="47"/>
      <c r="E14" s="47"/>
      <c r="F14" s="47"/>
      <c r="G14" s="47"/>
      <c r="H14" s="49"/>
      <c r="I14" s="47"/>
      <c r="J14" s="49"/>
      <c r="K14" s="49"/>
      <c r="L14" s="47"/>
      <c r="M14" s="51"/>
      <c r="N14" s="52" t="s">
        <v>122</v>
      </c>
      <c r="O14" s="53">
        <v>77</v>
      </c>
      <c r="P14" s="51"/>
      <c r="Q14" s="54"/>
      <c r="R14" s="55"/>
      <c r="S14" s="51"/>
      <c r="T14" s="51"/>
      <c r="U14" s="47"/>
    </row>
    <row r="15" spans="1:21" ht="57" customHeight="1" x14ac:dyDescent="0.25">
      <c r="A15" s="47">
        <v>5</v>
      </c>
      <c r="B15" s="47" t="s">
        <v>81</v>
      </c>
      <c r="C15" s="47" t="s">
        <v>82</v>
      </c>
      <c r="D15" s="47" t="s">
        <v>83</v>
      </c>
      <c r="E15" s="47" t="s">
        <v>123</v>
      </c>
      <c r="F15" s="47" t="s">
        <v>116</v>
      </c>
      <c r="G15" s="47" t="s">
        <v>92</v>
      </c>
      <c r="H15" s="49" t="s">
        <v>109</v>
      </c>
      <c r="I15" s="47" t="s">
        <v>124</v>
      </c>
      <c r="J15" s="49" t="s">
        <v>125</v>
      </c>
      <c r="K15" s="50" t="s">
        <v>126</v>
      </c>
      <c r="L15" s="47" t="s">
        <v>17</v>
      </c>
      <c r="M15" s="51" t="s">
        <v>18</v>
      </c>
      <c r="N15" s="52" t="s">
        <v>127</v>
      </c>
      <c r="O15" s="53">
        <v>58</v>
      </c>
      <c r="P15" s="51">
        <f>IF(O16=0," ",IF(O16=" "," ",IF(O16="nd",0,O15/O16)))</f>
        <v>0.84057971014492749</v>
      </c>
      <c r="Q15" s="54">
        <v>120</v>
      </c>
      <c r="R15" s="55">
        <v>14.5</v>
      </c>
      <c r="S15" s="51">
        <f>IF(O16=0,"",IF(R15=0,0,(IF(R15= "nd",0,(IF(R15/Q15&gt;1,0,1))))))</f>
        <v>1</v>
      </c>
      <c r="T15" s="51" t="s">
        <v>98</v>
      </c>
      <c r="U15" s="47" t="s">
        <v>99</v>
      </c>
    </row>
    <row r="16" spans="1:21" ht="57" customHeight="1" x14ac:dyDescent="0.25">
      <c r="A16" s="56"/>
      <c r="B16" s="56"/>
      <c r="C16" s="56"/>
      <c r="D16" s="56"/>
      <c r="E16" s="56"/>
      <c r="F16" s="56"/>
      <c r="G16" s="56"/>
      <c r="H16" s="57"/>
      <c r="I16" s="56"/>
      <c r="J16" s="57"/>
      <c r="K16" s="58"/>
      <c r="L16" s="56"/>
      <c r="M16" s="59"/>
      <c r="N16" s="60" t="s">
        <v>128</v>
      </c>
      <c r="O16" s="61">
        <v>69</v>
      </c>
      <c r="P16" s="59"/>
      <c r="Q16" s="62"/>
      <c r="R16" s="63"/>
      <c r="S16" s="59"/>
      <c r="T16" s="59"/>
      <c r="U16" s="56"/>
    </row>
    <row r="18" spans="5:19" x14ac:dyDescent="0.25">
      <c r="E18" s="4" t="s">
        <v>85</v>
      </c>
      <c r="F18" s="64">
        <f>+COUNTA(P7:P16)</f>
        <v>5</v>
      </c>
      <c r="H18" s="65" t="s">
        <v>86</v>
      </c>
      <c r="J18" s="64">
        <f>+COUNTIF(P7:P16,"&gt;=0")</f>
        <v>5</v>
      </c>
      <c r="K18" s="66"/>
      <c r="L18" s="66"/>
      <c r="M18" s="66"/>
      <c r="N18" s="66"/>
      <c r="O18" s="67" t="s">
        <v>19</v>
      </c>
      <c r="P18" s="68">
        <f>AVERAGE(P7:P16)</f>
        <v>0.92136269527573877</v>
      </c>
      <c r="Q18" s="69"/>
      <c r="R18" s="66" t="s">
        <v>20</v>
      </c>
      <c r="S18" s="68">
        <f>AVERAGE(S7:S16)</f>
        <v>1</v>
      </c>
    </row>
  </sheetData>
  <mergeCells count="123">
    <mergeCell ref="U15:U16"/>
    <mergeCell ref="U7:U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P9:P10"/>
    <mergeCell ref="Q9:Q10"/>
    <mergeCell ref="R9:R10"/>
    <mergeCell ref="S9:S10"/>
    <mergeCell ref="T9:T10"/>
    <mergeCell ref="U9:U10"/>
    <mergeCell ref="D3:O3"/>
    <mergeCell ref="P3:Q3"/>
    <mergeCell ref="R3:S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P7:P8"/>
    <mergeCell ref="Q7:Q8"/>
    <mergeCell ref="R7:R8"/>
    <mergeCell ref="S7:S8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K13:K14"/>
    <mergeCell ref="L13:L14"/>
    <mergeCell ref="M13:M14"/>
    <mergeCell ref="P13:P14"/>
    <mergeCell ref="Q13:Q14"/>
    <mergeCell ref="R13:R14"/>
    <mergeCell ref="S13:S14"/>
    <mergeCell ref="T13:T14"/>
    <mergeCell ref="M15:M16"/>
    <mergeCell ref="P15:P16"/>
    <mergeCell ref="Q15:Q16"/>
    <mergeCell ref="R15:R16"/>
    <mergeCell ref="S15:S16"/>
    <mergeCell ref="T15:T16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A15:A16"/>
    <mergeCell ref="K11:K12"/>
    <mergeCell ref="L11:L12"/>
    <mergeCell ref="M11:M12"/>
    <mergeCell ref="P11:P12"/>
    <mergeCell ref="Q11:Q12"/>
    <mergeCell ref="R11:R12"/>
    <mergeCell ref="S11:S12"/>
    <mergeCell ref="T11:T12"/>
    <mergeCell ref="U11:U12"/>
    <mergeCell ref="U13:U14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S5:S6"/>
    <mergeCell ref="T5:T6"/>
    <mergeCell ref="U5:U6"/>
    <mergeCell ref="B5:B6"/>
    <mergeCell ref="T7:T8"/>
    <mergeCell ref="A1:U1"/>
    <mergeCell ref="A2:U2"/>
    <mergeCell ref="A3:C3"/>
    <mergeCell ref="A4:U4"/>
    <mergeCell ref="A5:A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rintOptions horizontalCentered="1"/>
  <pageMargins left="0.78740157480314965" right="0.78740157480314965" top="0.78740157480314965" bottom="1.1811023622047245" header="0.78740157480314965" footer="0.78740157480314965"/>
  <pageSetup scale="53" orientation="landscape" r:id="rId1"/>
  <headerFooter>
    <oddFooter>&amp;L&amp;"Arial,Normal"&amp;8Este documento es propiedad de la Administración Central del Municipio de Santiago de Cali. Prohibida su alteración o modificación por cualquier medio, sin previa autorización del  Alcalde.&amp;"-,Normal"&amp;11   &amp;R&amp;"Arial,Normal"&amp;8&amp;Nde&amp;N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sqref="A1:C1"/>
    </sheetView>
  </sheetViews>
  <sheetFormatPr baseColWidth="10" defaultRowHeight="15" x14ac:dyDescent="0.25"/>
  <cols>
    <col min="1" max="1" width="9" style="5" customWidth="1"/>
    <col min="2" max="2" width="32.7109375" style="5" customWidth="1"/>
    <col min="3" max="3" width="50.140625" style="5" customWidth="1"/>
    <col min="4" max="16384" width="11.42578125" style="5"/>
  </cols>
  <sheetData>
    <row r="1" spans="1:3" x14ac:dyDescent="0.25">
      <c r="A1" s="27" t="s">
        <v>78</v>
      </c>
      <c r="B1" s="27"/>
      <c r="C1" s="27"/>
    </row>
    <row r="2" spans="1:3" x14ac:dyDescent="0.25">
      <c r="A2" s="28" t="s">
        <v>21</v>
      </c>
      <c r="B2" s="28"/>
      <c r="C2" s="6" t="s">
        <v>22</v>
      </c>
    </row>
    <row r="3" spans="1:3" x14ac:dyDescent="0.25">
      <c r="A3" s="7" t="s">
        <v>23</v>
      </c>
      <c r="B3" s="14" t="s">
        <v>66</v>
      </c>
      <c r="C3" s="13" t="s">
        <v>68</v>
      </c>
    </row>
    <row r="4" spans="1:3" ht="18" customHeight="1" x14ac:dyDescent="0.25">
      <c r="A4" s="7" t="s">
        <v>25</v>
      </c>
      <c r="B4" s="8" t="s">
        <v>2</v>
      </c>
      <c r="C4" s="8" t="s">
        <v>24</v>
      </c>
    </row>
    <row r="5" spans="1:3" ht="18" customHeight="1" x14ac:dyDescent="0.25">
      <c r="A5" s="7" t="s">
        <v>27</v>
      </c>
      <c r="B5" s="8" t="s">
        <v>3</v>
      </c>
      <c r="C5" s="8" t="s">
        <v>26</v>
      </c>
    </row>
    <row r="6" spans="1:3" ht="18" customHeight="1" x14ac:dyDescent="0.25">
      <c r="A6" s="7" t="s">
        <v>29</v>
      </c>
      <c r="B6" s="8" t="s">
        <v>4</v>
      </c>
      <c r="C6" s="8" t="s">
        <v>28</v>
      </c>
    </row>
    <row r="7" spans="1:3" ht="18" customHeight="1" x14ac:dyDescent="0.25">
      <c r="A7" s="7" t="s">
        <v>31</v>
      </c>
      <c r="B7" s="8" t="s">
        <v>5</v>
      </c>
      <c r="C7" s="8" t="s">
        <v>30</v>
      </c>
    </row>
    <row r="8" spans="1:3" ht="18" customHeight="1" x14ac:dyDescent="0.25">
      <c r="A8" s="7" t="s">
        <v>33</v>
      </c>
      <c r="B8" s="8" t="s">
        <v>6</v>
      </c>
      <c r="C8" s="8" t="s">
        <v>32</v>
      </c>
    </row>
    <row r="9" spans="1:3" ht="18" customHeight="1" x14ac:dyDescent="0.25">
      <c r="A9" s="7" t="s">
        <v>35</v>
      </c>
      <c r="B9" s="8" t="s">
        <v>7</v>
      </c>
      <c r="C9" s="8" t="s">
        <v>34</v>
      </c>
    </row>
    <row r="10" spans="1:3" ht="18" customHeight="1" x14ac:dyDescent="0.25">
      <c r="A10" s="7" t="s">
        <v>37</v>
      </c>
      <c r="B10" s="8" t="s">
        <v>8</v>
      </c>
      <c r="C10" s="8" t="s">
        <v>36</v>
      </c>
    </row>
    <row r="11" spans="1:3" ht="18" customHeight="1" x14ac:dyDescent="0.25">
      <c r="A11" s="7" t="s">
        <v>40</v>
      </c>
      <c r="B11" s="8" t="s">
        <v>38</v>
      </c>
      <c r="C11" s="8" t="s">
        <v>39</v>
      </c>
    </row>
    <row r="12" spans="1:3" ht="18" customHeight="1" x14ac:dyDescent="0.25">
      <c r="A12" s="7" t="s">
        <v>43</v>
      </c>
      <c r="B12" s="8" t="s">
        <v>41</v>
      </c>
      <c r="C12" s="8" t="s">
        <v>42</v>
      </c>
    </row>
    <row r="13" spans="1:3" ht="18" customHeight="1" x14ac:dyDescent="0.25">
      <c r="A13" s="7" t="s">
        <v>46</v>
      </c>
      <c r="B13" s="8" t="s">
        <v>44</v>
      </c>
      <c r="C13" s="8" t="s">
        <v>45</v>
      </c>
    </row>
    <row r="14" spans="1:3" ht="18" customHeight="1" x14ac:dyDescent="0.25">
      <c r="A14" s="7" t="s">
        <v>48</v>
      </c>
      <c r="B14" s="8" t="s">
        <v>12</v>
      </c>
      <c r="C14" s="8" t="s">
        <v>47</v>
      </c>
    </row>
    <row r="15" spans="1:3" ht="18" customHeight="1" x14ac:dyDescent="0.25">
      <c r="A15" s="7" t="s">
        <v>51</v>
      </c>
      <c r="B15" s="8" t="s">
        <v>49</v>
      </c>
      <c r="C15" s="8" t="s">
        <v>50</v>
      </c>
    </row>
    <row r="16" spans="1:3" ht="18" customHeight="1" x14ac:dyDescent="0.25">
      <c r="A16" s="7" t="s">
        <v>53</v>
      </c>
      <c r="B16" s="8" t="s">
        <v>14</v>
      </c>
      <c r="C16" s="8" t="s">
        <v>52</v>
      </c>
    </row>
    <row r="17" spans="1:3" ht="30" x14ac:dyDescent="0.25">
      <c r="A17" s="7" t="s">
        <v>55</v>
      </c>
      <c r="B17" s="8" t="s">
        <v>71</v>
      </c>
      <c r="C17" s="9" t="s">
        <v>54</v>
      </c>
    </row>
    <row r="18" spans="1:3" ht="18" customHeight="1" x14ac:dyDescent="0.25">
      <c r="A18" s="7" t="s">
        <v>57</v>
      </c>
      <c r="B18" s="8" t="s">
        <v>72</v>
      </c>
      <c r="C18" s="9" t="s">
        <v>56</v>
      </c>
    </row>
    <row r="19" spans="1:3" ht="45" x14ac:dyDescent="0.25">
      <c r="A19" s="7" t="s">
        <v>58</v>
      </c>
      <c r="B19" s="9" t="s">
        <v>15</v>
      </c>
      <c r="C19" s="9" t="s">
        <v>87</v>
      </c>
    </row>
    <row r="20" spans="1:3" ht="54.75" customHeight="1" x14ac:dyDescent="0.25">
      <c r="A20" s="7" t="s">
        <v>59</v>
      </c>
      <c r="B20" s="9" t="s">
        <v>73</v>
      </c>
      <c r="C20" s="9" t="s">
        <v>88</v>
      </c>
    </row>
    <row r="21" spans="1:3" ht="49.5" customHeight="1" x14ac:dyDescent="0.25">
      <c r="A21" s="7" t="s">
        <v>61</v>
      </c>
      <c r="B21" s="9" t="s">
        <v>74</v>
      </c>
      <c r="C21" s="9" t="s">
        <v>60</v>
      </c>
    </row>
    <row r="22" spans="1:3" ht="18" customHeight="1" x14ac:dyDescent="0.25">
      <c r="A22" s="7" t="s">
        <v>63</v>
      </c>
      <c r="B22" s="8" t="s">
        <v>62</v>
      </c>
      <c r="C22" s="15" t="s">
        <v>79</v>
      </c>
    </row>
    <row r="23" spans="1:3" ht="30" customHeight="1" x14ac:dyDescent="0.25">
      <c r="A23" s="12" t="s">
        <v>67</v>
      </c>
      <c r="B23" s="10" t="s">
        <v>64</v>
      </c>
      <c r="C23" s="10" t="s">
        <v>65</v>
      </c>
    </row>
  </sheetData>
  <mergeCells count="2">
    <mergeCell ref="A1:C1"/>
    <mergeCell ref="A2:B2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MEDE01.03.03.18.P01.F06</vt:lpstr>
      <vt:lpstr>Instructivo de diligenciamiento</vt:lpstr>
      <vt:lpstr>MEDE01.03.03.18.P01.F06!Área_de_impresión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 ESCOBAR</dc:creator>
  <cp:lastModifiedBy>Guido Escobar Morales</cp:lastModifiedBy>
  <cp:lastPrinted>2016-08-29T20:07:21Z</cp:lastPrinted>
  <dcterms:created xsi:type="dcterms:W3CDTF">2016-08-03T21:08:51Z</dcterms:created>
  <dcterms:modified xsi:type="dcterms:W3CDTF">2018-12-13T21:08:40Z</dcterms:modified>
</cp:coreProperties>
</file>