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9885"/>
  </bookViews>
  <sheets>
    <sheet name="EJES_PLAN" sheetId="10" r:id="rId1"/>
    <sheet name="Plan_Gsto Públ" sheetId="8" r:id="rId2"/>
    <sheet name="ORGANISMO_Origen" sheetId="12" r:id="rId3"/>
    <sheet name="Organismo-BP-ORIGEN" sheetId="6" r:id="rId4"/>
    <sheet name="Fecha_Registro" sheetId="15" r:id="rId5"/>
    <sheet name="Grup_Vulner" sheetId="11" r:id="rId6"/>
    <sheet name="Plan_Comp" sheetId="9" r:id="rId7"/>
  </sheets>
  <definedNames>
    <definedName name="_xlnm._FilterDatabase" localSheetId="4" hidden="1">Fecha_Registro!$D$1:$D$244</definedName>
    <definedName name="_xlnm._FilterDatabase" localSheetId="3" hidden="1">'Organismo-BP-ORIGEN'!$B$1:$B$18</definedName>
    <definedName name="_xlnm._FilterDatabase" localSheetId="1" hidden="1">'Plan_Gsto Públ'!#REF!</definedName>
    <definedName name="POSPRE">#REF!</definedName>
    <definedName name="_xlnm.Print_Titles" localSheetId="3">'Organismo-BP-ORIGEN'!$1:$7</definedName>
    <definedName name="_xlnm.Print_Titles" localSheetId="1">'Plan_Gsto Públ'!$1:$8</definedName>
  </definedNames>
  <calcPr calcId="145621"/>
</workbook>
</file>

<file path=xl/calcChain.xml><?xml version="1.0" encoding="utf-8"?>
<calcChain xmlns="http://schemas.openxmlformats.org/spreadsheetml/2006/main">
  <c r="C19" i="8" l="1"/>
  <c r="D19" i="8"/>
  <c r="B19" i="8"/>
  <c r="L11" i="15"/>
  <c r="D35" i="12" l="1"/>
  <c r="C35" i="12"/>
  <c r="E35" i="12"/>
  <c r="F26" i="12" s="1"/>
  <c r="C36" i="12" l="1"/>
  <c r="C13" i="10"/>
  <c r="E36" i="12" l="1"/>
  <c r="D36" i="12"/>
  <c r="F30" i="12"/>
  <c r="F34" i="12"/>
  <c r="F33" i="12"/>
  <c r="F20" i="12"/>
  <c r="F21" i="12"/>
  <c r="F16" i="12"/>
  <c r="F24" i="12"/>
  <c r="F31" i="12"/>
  <c r="F32" i="12"/>
  <c r="F10" i="12"/>
  <c r="F9" i="12"/>
  <c r="F14" i="12"/>
  <c r="F22" i="12"/>
  <c r="F18" i="12"/>
  <c r="F13" i="12"/>
  <c r="F12" i="12"/>
  <c r="F15" i="12"/>
  <c r="F17" i="12"/>
  <c r="F19" i="12"/>
  <c r="F27" i="12"/>
  <c r="F23" i="12"/>
  <c r="F29" i="12"/>
  <c r="F25" i="12"/>
  <c r="F28" i="12"/>
  <c r="F11" i="12"/>
  <c r="F35" i="12"/>
  <c r="B14" i="11"/>
  <c r="D9" i="10"/>
  <c r="D10" i="10"/>
  <c r="D11" i="10"/>
  <c r="D12" i="10"/>
  <c r="D13" i="10"/>
  <c r="D8" i="10"/>
  <c r="C14" i="11" l="1"/>
</calcChain>
</file>

<file path=xl/sharedStrings.xml><?xml version="1.0" encoding="utf-8"?>
<sst xmlns="http://schemas.openxmlformats.org/spreadsheetml/2006/main" count="182" uniqueCount="118">
  <si>
    <t>EJE</t>
  </si>
  <si>
    <t>SOCIAL</t>
  </si>
  <si>
    <t>NO SOCIAL</t>
  </si>
  <si>
    <t>DEPENDENCIA</t>
  </si>
  <si>
    <t>CALI AMABLE Y SOSTENIBLE</t>
  </si>
  <si>
    <t>CALI PARTICIPATIVA Y BIEN GOBERNADA</t>
  </si>
  <si>
    <t>CALI SOCIAL Y DIVERSA</t>
  </si>
  <si>
    <t>CALI EMPRENDEDORA Y PUJANTE</t>
  </si>
  <si>
    <t>CALI PROGRESA EN PAZ, CON SEGURIDAD Y CULTURA CIUDADANA</t>
  </si>
  <si>
    <t>DEPARTAMENTO ADMINISTRATIVO DE PLANEACIÓN MUNICIPAL</t>
  </si>
  <si>
    <t xml:space="preserve">DEPARTAMENTO ADMINISTRATIVO DE PLANEACIÓN </t>
  </si>
  <si>
    <t>PLAN OPERATIVO ANUAL DE INVERSIONES - POAI</t>
  </si>
  <si>
    <t>VALOR</t>
  </si>
  <si>
    <t>Fuente: Dependencias/C.A.L.I.S.</t>
  </si>
  <si>
    <t xml:space="preserve">GASTO PÚBLICO </t>
  </si>
  <si>
    <t>EJE/NOMBRE DEL EJE/COMPONENTE/NOMBRE DEL COMPONENTE/B.P/NOMBRE DEL PROYECTO</t>
  </si>
  <si>
    <t>POR PLAN DE DESARROLLO Y GASTO PÚBLICO</t>
  </si>
  <si>
    <t>NOMBRE DEL EJE</t>
  </si>
  <si>
    <t xml:space="preserve">POR EJES Y COMPONENTES DEL PLAN DE DESARROLLO </t>
  </si>
  <si>
    <t>Preparo: SDI- Banco de Proyectos</t>
  </si>
  <si>
    <t>% Part.</t>
  </si>
  <si>
    <t xml:space="preserve">POR EJES DEL PLAN DE DESARROLLO </t>
  </si>
  <si>
    <t>DEPARTAMENTO ADMINISTRATIVO DE PLANEACIÓN</t>
  </si>
  <si>
    <t>POR GRUPOS VULNERABLES</t>
  </si>
  <si>
    <t>GRUPOS VULNERABLES Y OTROS GRUPOS</t>
  </si>
  <si>
    <t>TOTAL</t>
  </si>
  <si>
    <t>SITUADO FISCAL TERRITORIAL</t>
  </si>
  <si>
    <t>ORGANISMO/B.P./NOMBRE DEL PROYECTO</t>
  </si>
  <si>
    <t>% Participación</t>
  </si>
  <si>
    <t>COD.</t>
  </si>
  <si>
    <t>NOMBRE ORGANISMO</t>
  </si>
  <si>
    <t>DEPARTAMENTO ADMINISTRATIVO DE PLANEACION</t>
  </si>
  <si>
    <t>PROYECTOS REGISTRADOS EN EL BANCO DE PROYECTOS</t>
  </si>
  <si>
    <t xml:space="preserve">CODIGO B.P. </t>
  </si>
  <si>
    <t xml:space="preserve">FECHA DE REGISTRO </t>
  </si>
  <si>
    <t xml:space="preserve">FECHA AJUSTE 1 </t>
  </si>
  <si>
    <t>FECHA AJUSTE 2</t>
  </si>
  <si>
    <t>FECHA AJUSTE 3</t>
  </si>
  <si>
    <t>BP-22047010</t>
  </si>
  <si>
    <t>DEPARTAMENTO ADMINISTRATIVO DE CONTROL INTERNO</t>
  </si>
  <si>
    <t>VIGENCIA 2020</t>
  </si>
  <si>
    <t>GASTO PÚBLICO</t>
  </si>
  <si>
    <t>41 - CALI SOCIAL Y DIVERSA</t>
  </si>
  <si>
    <t>42 - CALI AMABLE Y SOSTENIBLE</t>
  </si>
  <si>
    <t>43 - CALI PROGRESA EN PAZ, CON SEGURIDAD Y CULTURA CIUDADANA</t>
  </si>
  <si>
    <t>44 - CALI EMPRENDEDORA Y PUJANTE</t>
  </si>
  <si>
    <t>45 - CALI PARTICIPATIVA Y BIEN GOBERNADA</t>
  </si>
  <si>
    <t>4101 - CONSTRUYENDO SOCIEDAD</t>
  </si>
  <si>
    <t>4102 - DERECHOS CON EQUIDAD, SUPERANDO BARRERAS PARA LA INCLUSIÓN.</t>
  </si>
  <si>
    <t>4103 - SALUD PÚBLICA OPORTUNA Y CONFIABLE</t>
  </si>
  <si>
    <t>4104 - EDUCACIÓN CON CALIDAD, EFICIENCIA Y EQUIDAD.</t>
  </si>
  <si>
    <t>4105 - CALI VIBRA CON LA CULTURA Y EL DEPORTE</t>
  </si>
  <si>
    <t>4106 - LUCHA CONTRA LA POBREZA EXTREMA</t>
  </si>
  <si>
    <t>4201 - MOVILIDAD SOSTENIBLE, SALUDABLE, SEGURA Y ACCESIBLE</t>
  </si>
  <si>
    <t>4202 - ORDENAMIENTO TERRITORIAL E INTEGRACIÓN REGIONAL</t>
  </si>
  <si>
    <t>4203 - VIVIENDO MEJOR Y DISFRUTANDO MÁS A CALI</t>
  </si>
  <si>
    <t>4204 - RESPONSABILIDAD AMBIENTAL</t>
  </si>
  <si>
    <t>4205 - GESTIÓN INTEGRAL DEL RIESGO DE DESASTRES</t>
  </si>
  <si>
    <t>4206 - GESTIÓN EFICIENTE PARA LA PRESTACIÓN DE LOS SERVICIOS PÚBLIC</t>
  </si>
  <si>
    <t>4301 - SEGURIDAD, CAUSA COMÚN.</t>
  </si>
  <si>
    <t>4302 - PAZ Y DERECHOS HUMANOS</t>
  </si>
  <si>
    <t>4303 - CULTURA CIUDADANA PARA LA CONVIVENCIA</t>
  </si>
  <si>
    <t>4304 - ATENCIÓN INTEGRAL A LAS VÍCTIMAS DEL CONFLICTO ARMADO.</t>
  </si>
  <si>
    <t>4401 - FOMENTO AL EMPRENDIMIENTO</t>
  </si>
  <si>
    <t>4402 - FORTALECIMIENTO EMPRESARIAL</t>
  </si>
  <si>
    <t>4403 - ZONAS DE VOCACIÓN ECONÓMICA Y MARKETING DE CIUDAD.</t>
  </si>
  <si>
    <t>4404 - CONDICIONES PARA IMPULSAR EL DESARROLLO ECONÓMICO.</t>
  </si>
  <si>
    <t>4501 - GERENCIA PÚBLICA BASADA EN RESULTADOS Y LA DEFENSA DE LO PÚB</t>
  </si>
  <si>
    <t>4502 - MODERNIZACIÓN INSTITUCIONAL CON TRANSPARENCIA Y DIGNIFICACIÓ</t>
  </si>
  <si>
    <t>4503 - PARTICIPACIÓN CIUDADANA</t>
  </si>
  <si>
    <t>EJE / COMPONENTE</t>
  </si>
  <si>
    <t>APOYO EN LA NORMALIZACION DE LA CARTERA MOROSA EN EL MUNICIPIO DE SANTIAGO DE CALI</t>
  </si>
  <si>
    <t>BP-26001472</t>
  </si>
  <si>
    <t>CONSERVACIÓN DE LA INFORMACIÓN CATASTRAL DE SANTIAGO DE CALI</t>
  </si>
  <si>
    <t>BP-26001475</t>
  </si>
  <si>
    <t>ACTUALIZACIÓN DEL CENSO INMOBILIARIO RURAL DE SANTIAGO DE CALI</t>
  </si>
  <si>
    <t>BP-26001805</t>
  </si>
  <si>
    <t>MEJORAMIENTO DE LA GESTIÓN TRIBUTARIA EN  SANTIAGO DE CALI</t>
  </si>
  <si>
    <t xml:space="preserve">Niños, Niñas, Adolescentes y Jóvenes </t>
  </si>
  <si>
    <t>Adulto Mayor</t>
  </si>
  <si>
    <t>Víctimas</t>
  </si>
  <si>
    <t>Discapacidad</t>
  </si>
  <si>
    <t>Mujeres</t>
  </si>
  <si>
    <t>Etnias</t>
  </si>
  <si>
    <t>SECRETARÍA DE GOBIERNO</t>
  </si>
  <si>
    <t>DEPARTAMENTO ADMINISTRATIVO DE GESTIÓN JURÍDICA PÚBLICA</t>
  </si>
  <si>
    <t>DEPARTAMENTO ADMINISTRATIVO DE CONTROL DISCIPLINARIO INTERNO</t>
  </si>
  <si>
    <t>DEPARTAMENTO ADMINISTRATIVO DE HACIENDA MUNICIPAL</t>
  </si>
  <si>
    <t>DEPARTAMENTO ADMINISTRATIVO DE GESTIÓN DEL MEDIO AMBIENTE DAGMA</t>
  </si>
  <si>
    <t>DEPARTAMENTO ADMINISTRATIVO DE TECNOLOGÍAS DE LA INFORMACIÓN Y LAS COMUNICACIONES</t>
  </si>
  <si>
    <t>DEPARTAMENTO ADMINISTRATIVO  DE CONTRATACIÓN PÚBLICA</t>
  </si>
  <si>
    <t>DEPARTAMENTO ADMINISTRATIVO DE DESARROLLO E INNOVACIÓN INSTITUCIONAL</t>
  </si>
  <si>
    <t>SECRETARÍA DE EDUCACIÓN</t>
  </si>
  <si>
    <t>SECRETARÍA DE SALUD</t>
  </si>
  <si>
    <t>SECRETARÍA DE BIENESTAR SOCIAL</t>
  </si>
  <si>
    <t>SECRETARÍA DE VIVIENDA SOCIAL Y HÁBITAT</t>
  </si>
  <si>
    <t>SECRETARÍA DE CULTURA</t>
  </si>
  <si>
    <t>SECRETARÍA DE INFRAESTRUCTURA</t>
  </si>
  <si>
    <t>SECRETARÍA DE MOVILIDAD</t>
  </si>
  <si>
    <t>SECRETARÍA DE SEGURIDAD Y JUSTICIA</t>
  </si>
  <si>
    <t>SECRETARÍA DE DEPORTE Y RECREACION</t>
  </si>
  <si>
    <t>SECRETARÍA DE GESTION DEL RIESGO EMERGENCIAS Y DESASTRE</t>
  </si>
  <si>
    <t>SECRETARÍA DE PAZ Y CULTURA CIUDADANA</t>
  </si>
  <si>
    <t>SECRETARÍA DE DESARROLLO ECONÓMICO</t>
  </si>
  <si>
    <t>SECRETARÍA DE TURISMO</t>
  </si>
  <si>
    <t>SECRETARÍA DE DESARROLLO TERRITORIAL Y PARTICIPACIÓN</t>
  </si>
  <si>
    <t>UNIDAD ADMINISTRATIVA ESPECIAL DE GESTIÓN BIENES Y SERVICIOS</t>
  </si>
  <si>
    <t>UNIDAD ADMINISTRATIVA ESPECIAL DE SERVICIOS PÚBLICOS MUNICIPALES</t>
  </si>
  <si>
    <t>4131-DEPARTAMENTO ADMINISTRATIVO DE HACIENDA MUNICIPAL</t>
  </si>
  <si>
    <t>NOMBRE DEL PROYECTO</t>
  </si>
  <si>
    <t>Total</t>
  </si>
  <si>
    <t>SANTIAGO DE CALI</t>
  </si>
  <si>
    <t>ORGANISMO</t>
  </si>
  <si>
    <t>ORIGEN</t>
  </si>
  <si>
    <t>Pesos</t>
  </si>
  <si>
    <t>VALOR (Pesos)</t>
  </si>
  <si>
    <t>POR ORGANISMO Y ORIGEN</t>
  </si>
  <si>
    <t>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</si>
</sst>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/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</cellStyleXfs>
  <cellXfs count="100">
    <xf numFmtId="0" fontId="0" fillId="0" borderId="0" xfId="0"/>
    <xf numFmtId="0" fontId="2" fillId="4" borderId="5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41" fontId="1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5" borderId="20" xfId="0" applyFont="1" applyFill="1" applyBorder="1" applyAlignment="1">
      <alignment vertical="center"/>
    </xf>
    <xf numFmtId="41" fontId="7" fillId="5" borderId="20" xfId="2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5" borderId="20" xfId="0" applyFont="1" applyFill="1" applyBorder="1" applyAlignment="1">
      <alignment horizontal="left" vertical="center"/>
    </xf>
    <xf numFmtId="41" fontId="7" fillId="5" borderId="20" xfId="2" applyFont="1" applyFill="1" applyBorder="1" applyAlignment="1">
      <alignment vertical="center"/>
    </xf>
    <xf numFmtId="41" fontId="0" fillId="0" borderId="0" xfId="2" applyFont="1" applyAlignment="1">
      <alignment vertical="center"/>
    </xf>
    <xf numFmtId="41" fontId="0" fillId="0" borderId="0" xfId="2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1" fontId="2" fillId="0" borderId="0" xfId="2" applyFont="1" applyBorder="1" applyAlignment="1">
      <alignment vertical="center"/>
    </xf>
    <xf numFmtId="41" fontId="1" fillId="2" borderId="11" xfId="2" applyFont="1" applyFill="1" applyBorder="1" applyAlignment="1">
      <alignment horizontal="center" vertical="center"/>
    </xf>
    <xf numFmtId="41" fontId="1" fillId="2" borderId="1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1" fontId="1" fillId="0" borderId="0" xfId="2" applyFont="1" applyFill="1" applyBorder="1" applyAlignment="1">
      <alignment horizontal="center" vertical="center"/>
    </xf>
    <xf numFmtId="41" fontId="1" fillId="0" borderId="0" xfId="2" applyFont="1" applyFill="1" applyBorder="1" applyAlignment="1">
      <alignment horizontal="center" vertical="center" wrapText="1"/>
    </xf>
    <xf numFmtId="41" fontId="0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6" fontId="0" fillId="0" borderId="0" xfId="1" applyNumberFormat="1" applyFont="1" applyAlignment="1">
      <alignment vertical="center"/>
    </xf>
    <xf numFmtId="10" fontId="0" fillId="0" borderId="4" xfId="3" applyNumberFormat="1" applyFont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9" fontId="1" fillId="3" borderId="4" xfId="3" applyFont="1" applyFill="1" applyBorder="1" applyAlignment="1">
      <alignment vertical="center"/>
    </xf>
    <xf numFmtId="41" fontId="1" fillId="3" borderId="8" xfId="2" applyFont="1" applyFill="1" applyBorder="1" applyAlignment="1">
      <alignment horizontal="center" vertical="center"/>
    </xf>
    <xf numFmtId="41" fontId="7" fillId="0" borderId="19" xfId="2" applyFont="1" applyBorder="1" applyAlignment="1">
      <alignment vertical="center"/>
    </xf>
    <xf numFmtId="41" fontId="7" fillId="0" borderId="0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16" xfId="0" applyFont="1" applyFill="1" applyBorder="1" applyAlignment="1">
      <alignment vertical="center"/>
    </xf>
    <xf numFmtId="41" fontId="1" fillId="4" borderId="17" xfId="2" applyFont="1" applyFill="1" applyBorder="1" applyAlignment="1">
      <alignment vertical="center"/>
    </xf>
    <xf numFmtId="41" fontId="1" fillId="4" borderId="18" xfId="2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1" fontId="0" fillId="0" borderId="0" xfId="2" applyFont="1" applyAlignment="1">
      <alignment horizontal="right" vertical="center"/>
    </xf>
    <xf numFmtId="41" fontId="1" fillId="0" borderId="15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0" fillId="0" borderId="0" xfId="2" applyFont="1" applyFill="1" applyBorder="1" applyAlignment="1">
      <alignment horizontal="right" vertical="center"/>
    </xf>
    <xf numFmtId="0" fontId="0" fillId="6" borderId="0" xfId="0" applyFill="1" applyAlignment="1">
      <alignment vertical="center" wrapText="1"/>
    </xf>
    <xf numFmtId="3" fontId="0" fillId="6" borderId="0" xfId="0" applyNumberFormat="1" applyFill="1" applyAlignment="1">
      <alignment vertical="center"/>
    </xf>
    <xf numFmtId="4" fontId="0" fillId="6" borderId="0" xfId="0" applyNumberFormat="1" applyFill="1" applyAlignment="1">
      <alignment vertical="center"/>
    </xf>
    <xf numFmtId="0" fontId="0" fillId="6" borderId="0" xfId="0" applyFont="1" applyFill="1" applyAlignment="1">
      <alignment vertical="center"/>
    </xf>
    <xf numFmtId="41" fontId="0" fillId="6" borderId="0" xfId="2" applyFont="1" applyFill="1" applyAlignment="1">
      <alignment vertical="center"/>
    </xf>
    <xf numFmtId="0" fontId="7" fillId="6" borderId="19" xfId="0" applyFont="1" applyFill="1" applyBorder="1" applyAlignment="1">
      <alignment horizontal="left" vertical="center"/>
    </xf>
    <xf numFmtId="41" fontId="7" fillId="6" borderId="19" xfId="2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41" fontId="7" fillId="6" borderId="0" xfId="2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41" fontId="8" fillId="6" borderId="0" xfId="2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" fillId="0" borderId="14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13" xfId="2" applyFont="1" applyBorder="1" applyAlignment="1">
      <alignment horizontal="center" vertical="center"/>
    </xf>
    <xf numFmtId="41" fontId="1" fillId="0" borderId="0" xfId="2" applyFont="1" applyBorder="1" applyAlignment="1">
      <alignment horizontal="center" vertical="center"/>
    </xf>
    <xf numFmtId="41" fontId="1" fillId="3" borderId="8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41" fontId="1" fillId="3" borderId="27" xfId="2" applyFont="1" applyFill="1" applyBorder="1" applyAlignment="1">
      <alignment horizontal="center" vertical="center"/>
    </xf>
    <xf numFmtId="41" fontId="1" fillId="3" borderId="2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1" fontId="1" fillId="2" borderId="30" xfId="2" applyFont="1" applyFill="1" applyBorder="1" applyAlignment="1">
      <alignment horizontal="center" vertical="center"/>
    </xf>
    <xf numFmtId="41" fontId="1" fillId="2" borderId="9" xfId="2" applyFont="1" applyFill="1" applyBorder="1" applyAlignment="1">
      <alignment horizontal="center" vertical="center"/>
    </xf>
    <xf numFmtId="41" fontId="1" fillId="2" borderId="29" xfId="2" applyFont="1" applyFill="1" applyBorder="1" applyAlignment="1">
      <alignment horizontal="center" vertical="center"/>
    </xf>
    <xf numFmtId="41" fontId="1" fillId="2" borderId="0" xfId="2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 wrapText="1"/>
    </xf>
  </cellXfs>
  <cellStyles count="7">
    <cellStyle name="Millares" xfId="1" builtinId="3"/>
    <cellStyle name="Millares [0]" xfId="2" builtinId="6"/>
    <cellStyle name="Millares 2" xfId="4"/>
    <cellStyle name="Normal" xfId="0" builtinId="0"/>
    <cellStyle name="Normal 2" xfId="5"/>
    <cellStyle name="Normal 3" xfId="6"/>
    <cellStyle name="Porcentaje" xfId="3" builtinId="5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 OPERATIVO ANUAL DE INVERSIONES POR EJES DEL PLAN DE DESARROLLO 2020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EJES_PLAN!$C$7</c:f>
              <c:strCache>
                <c:ptCount val="1"/>
                <c:pt idx="0">
                  <c:v>VALOR (Pesos)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EJES_PLAN!$B$8:$B$12</c:f>
              <c:strCache>
                <c:ptCount val="5"/>
                <c:pt idx="0">
                  <c:v>CALI SOCIAL Y DIVERSA</c:v>
                </c:pt>
                <c:pt idx="1">
                  <c:v>CALI AMABLE Y SOSTENIBLE</c:v>
                </c:pt>
                <c:pt idx="2">
                  <c:v>CALI PROGRESA EN PAZ, CON SEGURIDAD Y CULTURA CIUDADANA</c:v>
                </c:pt>
                <c:pt idx="3">
                  <c:v>CALI EMPRENDEDORA Y PUJANTE</c:v>
                </c:pt>
                <c:pt idx="4">
                  <c:v>CALI PARTICIPATIVA Y BIEN GOBERNADA</c:v>
                </c:pt>
              </c:strCache>
            </c:strRef>
          </c:cat>
          <c:val>
            <c:numRef>
              <c:f>EJES_PLAN!$C$8:$C$12</c:f>
              <c:numCache>
                <c:formatCode>#,##0</c:formatCode>
                <c:ptCount val="5"/>
                <c:pt idx="0">
                  <c:v>1642954810789</c:v>
                </c:pt>
                <c:pt idx="1">
                  <c:v>784374048548.99976</c:v>
                </c:pt>
                <c:pt idx="2">
                  <c:v>89124460279</c:v>
                </c:pt>
                <c:pt idx="3">
                  <c:v>31762049253</c:v>
                </c:pt>
                <c:pt idx="4">
                  <c:v>96054155747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7-4D9E-A66D-8F1845B4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657088"/>
        <c:axId val="147658624"/>
      </c:barChart>
      <c:catAx>
        <c:axId val="1476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658624"/>
        <c:crosses val="autoZero"/>
        <c:auto val="1"/>
        <c:lblAlgn val="ctr"/>
        <c:lblOffset val="100"/>
        <c:noMultiLvlLbl val="0"/>
      </c:catAx>
      <c:valAx>
        <c:axId val="1476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65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POAI POR GRUPOS VULNERABLES Y OTROS GRUPOS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2020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Grup_Vulner!$A$8:$A$13</c:f>
              <c:strCache>
                <c:ptCount val="6"/>
                <c:pt idx="0">
                  <c:v>Niños, Niñas, Adolescentes y Jóvenes </c:v>
                </c:pt>
                <c:pt idx="1">
                  <c:v>Adulto Mayor</c:v>
                </c:pt>
                <c:pt idx="2">
                  <c:v>Víctimas</c:v>
                </c:pt>
                <c:pt idx="3">
                  <c:v>Discapacidad</c:v>
                </c:pt>
                <c:pt idx="4">
                  <c:v>Mujeres</c:v>
                </c:pt>
                <c:pt idx="5">
                  <c:v>Etnias</c:v>
                </c:pt>
              </c:strCache>
            </c:strRef>
          </c:cat>
          <c:val>
            <c:numRef>
              <c:f>Grup_Vulner!$B$8:$B$13</c:f>
              <c:numCache>
                <c:formatCode>_(* #,##0_);_(* \(#,##0\);_(* "-"??_);_(@_)</c:formatCode>
                <c:ptCount val="6"/>
                <c:pt idx="0">
                  <c:v>808524830489</c:v>
                </c:pt>
                <c:pt idx="1">
                  <c:v>14573603705</c:v>
                </c:pt>
                <c:pt idx="2">
                  <c:v>46087318271</c:v>
                </c:pt>
                <c:pt idx="3">
                  <c:v>5561658900</c:v>
                </c:pt>
                <c:pt idx="4">
                  <c:v>5124250005</c:v>
                </c:pt>
                <c:pt idx="5">
                  <c:v>4919254556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3-4FFC-AFC7-2BF60678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443136"/>
        <c:axId val="148444672"/>
      </c:barChart>
      <c:catAx>
        <c:axId val="1484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444672"/>
        <c:crosses val="autoZero"/>
        <c:auto val="1"/>
        <c:lblAlgn val="ctr"/>
        <c:lblOffset val="100"/>
        <c:noMultiLvlLbl val="0"/>
      </c:catAx>
      <c:valAx>
        <c:axId val="1484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4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18</xdr:row>
      <xdr:rowOff>4761</xdr:rowOff>
    </xdr:from>
    <xdr:to>
      <xdr:col>5</xdr:col>
      <xdr:colOff>342900</xdr:colOff>
      <xdr:row>34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18</xdr:row>
      <xdr:rowOff>185736</xdr:rowOff>
    </xdr:from>
    <xdr:to>
      <xdr:col>4</xdr:col>
      <xdr:colOff>704849</xdr:colOff>
      <xdr:row>34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15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5.7109375" style="4" customWidth="1"/>
    <col min="2" max="2" width="60.28515625" style="4" customWidth="1"/>
    <col min="3" max="3" width="17.5703125" style="4" bestFit="1" customWidth="1"/>
    <col min="4" max="4" width="8.42578125" style="4" customWidth="1"/>
    <col min="5" max="16384" width="11.42578125" style="4"/>
  </cols>
  <sheetData>
    <row r="1" spans="1:4" ht="15.75" x14ac:dyDescent="0.25">
      <c r="A1" s="71" t="s">
        <v>111</v>
      </c>
      <c r="B1" s="71"/>
      <c r="C1" s="71"/>
      <c r="D1" s="71"/>
    </row>
    <row r="2" spans="1:4" ht="15.75" x14ac:dyDescent="0.25">
      <c r="A2" s="71" t="s">
        <v>10</v>
      </c>
      <c r="B2" s="71"/>
      <c r="C2" s="71"/>
      <c r="D2" s="71"/>
    </row>
    <row r="3" spans="1:4" ht="15.75" x14ac:dyDescent="0.25">
      <c r="A3" s="71" t="s">
        <v>11</v>
      </c>
      <c r="B3" s="71"/>
      <c r="C3" s="71"/>
      <c r="D3" s="71"/>
    </row>
    <row r="4" spans="1:4" ht="15.75" x14ac:dyDescent="0.25">
      <c r="A4" s="71" t="s">
        <v>21</v>
      </c>
      <c r="B4" s="71"/>
      <c r="C4" s="71"/>
      <c r="D4" s="71"/>
    </row>
    <row r="5" spans="1:4" ht="15.75" x14ac:dyDescent="0.25">
      <c r="A5" s="71" t="s">
        <v>40</v>
      </c>
      <c r="B5" s="71"/>
      <c r="C5" s="71"/>
      <c r="D5" s="71"/>
    </row>
    <row r="7" spans="1:4" x14ac:dyDescent="0.25">
      <c r="A7" s="49" t="s">
        <v>0</v>
      </c>
      <c r="B7" s="49" t="s">
        <v>17</v>
      </c>
      <c r="C7" s="50" t="s">
        <v>115</v>
      </c>
      <c r="D7" s="50" t="s">
        <v>20</v>
      </c>
    </row>
    <row r="8" spans="1:4" x14ac:dyDescent="0.25">
      <c r="A8" s="51">
        <v>1</v>
      </c>
      <c r="B8" s="4" t="s">
        <v>6</v>
      </c>
      <c r="C8" s="17">
        <v>1642954810789</v>
      </c>
      <c r="D8" s="35">
        <f>C8/C$13*100</f>
        <v>62.132653101123189</v>
      </c>
    </row>
    <row r="9" spans="1:4" x14ac:dyDescent="0.25">
      <c r="A9" s="51">
        <v>2</v>
      </c>
      <c r="B9" s="4" t="s">
        <v>4</v>
      </c>
      <c r="C9" s="17">
        <v>784374048548.99976</v>
      </c>
      <c r="D9" s="35">
        <f t="shared" ref="D9:D13" si="0">C9/C$13*100</f>
        <v>29.663165620857416</v>
      </c>
    </row>
    <row r="10" spans="1:4" x14ac:dyDescent="0.25">
      <c r="A10" s="51">
        <v>3</v>
      </c>
      <c r="B10" s="4" t="s">
        <v>8</v>
      </c>
      <c r="C10" s="17">
        <v>89124460279</v>
      </c>
      <c r="D10" s="35">
        <f t="shared" si="0"/>
        <v>3.3704756436244496</v>
      </c>
    </row>
    <row r="11" spans="1:4" x14ac:dyDescent="0.25">
      <c r="A11" s="51">
        <v>4</v>
      </c>
      <c r="B11" s="4" t="s">
        <v>7</v>
      </c>
      <c r="C11" s="17">
        <v>31762049253</v>
      </c>
      <c r="D11" s="35">
        <f t="shared" si="0"/>
        <v>1.2011653485890574</v>
      </c>
    </row>
    <row r="12" spans="1:4" x14ac:dyDescent="0.25">
      <c r="A12" s="51">
        <v>5</v>
      </c>
      <c r="B12" s="4" t="s">
        <v>5</v>
      </c>
      <c r="C12" s="17">
        <v>96054155747</v>
      </c>
      <c r="D12" s="35">
        <f t="shared" si="0"/>
        <v>3.6325402858058742</v>
      </c>
    </row>
    <row r="13" spans="1:4" x14ac:dyDescent="0.25">
      <c r="A13" s="70" t="s">
        <v>110</v>
      </c>
      <c r="B13" s="70"/>
      <c r="C13" s="52">
        <f>SUM(C8:C12)</f>
        <v>2644269524617</v>
      </c>
      <c r="D13" s="52">
        <f t="shared" si="0"/>
        <v>100</v>
      </c>
    </row>
    <row r="14" spans="1:4" x14ac:dyDescent="0.25">
      <c r="A14" s="18" t="s">
        <v>13</v>
      </c>
    </row>
    <row r="15" spans="1:4" x14ac:dyDescent="0.25">
      <c r="A15" s="18" t="s">
        <v>19</v>
      </c>
    </row>
  </sheetData>
  <mergeCells count="6">
    <mergeCell ref="A13:B13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9"/>
  <sheetViews>
    <sheetView workbookViewId="0">
      <selection activeCell="F15" sqref="F15"/>
    </sheetView>
  </sheetViews>
  <sheetFormatPr baseColWidth="10" defaultRowHeight="15" x14ac:dyDescent="0.25"/>
  <cols>
    <col min="1" max="1" width="76.85546875" style="4" customWidth="1"/>
    <col min="2" max="2" width="27.85546875" style="15" customWidth="1"/>
    <col min="3" max="4" width="18.5703125" style="15" customWidth="1"/>
    <col min="5" max="16384" width="11.42578125" style="4"/>
  </cols>
  <sheetData>
    <row r="1" spans="1:4" ht="15.75" x14ac:dyDescent="0.25">
      <c r="A1" s="71" t="s">
        <v>111</v>
      </c>
      <c r="B1" s="71"/>
      <c r="C1" s="71"/>
      <c r="D1" s="71"/>
    </row>
    <row r="2" spans="1:4" ht="15.75" x14ac:dyDescent="0.25">
      <c r="A2" s="71" t="s">
        <v>10</v>
      </c>
      <c r="B2" s="71"/>
      <c r="C2" s="71"/>
      <c r="D2" s="71"/>
    </row>
    <row r="3" spans="1:4" ht="15.75" x14ac:dyDescent="0.25">
      <c r="A3" s="71" t="s">
        <v>11</v>
      </c>
      <c r="B3" s="71"/>
      <c r="C3" s="71"/>
      <c r="D3" s="71"/>
    </row>
    <row r="4" spans="1:4" ht="15.75" x14ac:dyDescent="0.25">
      <c r="A4" s="71" t="s">
        <v>16</v>
      </c>
      <c r="B4" s="71"/>
      <c r="C4" s="71"/>
      <c r="D4" s="71"/>
    </row>
    <row r="5" spans="1:4" ht="15.75" x14ac:dyDescent="0.25">
      <c r="A5" s="71" t="s">
        <v>40</v>
      </c>
      <c r="B5" s="71"/>
      <c r="C5" s="71"/>
      <c r="D5" s="71"/>
    </row>
    <row r="6" spans="1:4" x14ac:dyDescent="0.25">
      <c r="D6" s="55" t="s">
        <v>114</v>
      </c>
    </row>
    <row r="7" spans="1:4" x14ac:dyDescent="0.25">
      <c r="A7" s="78" t="s">
        <v>15</v>
      </c>
      <c r="B7" s="80" t="s">
        <v>12</v>
      </c>
      <c r="C7" s="77" t="s">
        <v>14</v>
      </c>
      <c r="D7" s="77"/>
    </row>
    <row r="8" spans="1:4" x14ac:dyDescent="0.25">
      <c r="A8" s="79"/>
      <c r="B8" s="81"/>
      <c r="C8" s="42" t="s">
        <v>1</v>
      </c>
      <c r="D8" s="42" t="s">
        <v>2</v>
      </c>
    </row>
    <row r="9" spans="1:4" x14ac:dyDescent="0.25">
      <c r="A9" s="54" t="s">
        <v>46</v>
      </c>
      <c r="B9" s="43"/>
      <c r="C9" s="43">
        <v>0</v>
      </c>
      <c r="D9" s="43"/>
    </row>
    <row r="10" spans="1:4" x14ac:dyDescent="0.25">
      <c r="A10" s="53" t="s">
        <v>67</v>
      </c>
      <c r="B10" s="44"/>
      <c r="C10" s="44">
        <v>0</v>
      </c>
      <c r="D10" s="44"/>
    </row>
    <row r="11" spans="1:4" x14ac:dyDescent="0.25">
      <c r="A11" s="99" t="s">
        <v>38</v>
      </c>
      <c r="B11" s="69"/>
      <c r="C11" s="69"/>
      <c r="D11" s="69"/>
    </row>
    <row r="12" spans="1:4" ht="30" x14ac:dyDescent="0.25">
      <c r="A12" s="99" t="s">
        <v>71</v>
      </c>
      <c r="B12" s="69">
        <v>6979311712</v>
      </c>
      <c r="C12" s="69">
        <v>0</v>
      </c>
      <c r="D12" s="69">
        <v>6979311712</v>
      </c>
    </row>
    <row r="13" spans="1:4" x14ac:dyDescent="0.25">
      <c r="A13" s="99" t="s">
        <v>72</v>
      </c>
      <c r="B13" s="69"/>
      <c r="C13" s="69"/>
      <c r="D13" s="69"/>
    </row>
    <row r="14" spans="1:4" x14ac:dyDescent="0.25">
      <c r="A14" s="99" t="s">
        <v>73</v>
      </c>
      <c r="B14" s="69">
        <v>8623763548</v>
      </c>
      <c r="C14" s="69">
        <v>0</v>
      </c>
      <c r="D14" s="69">
        <v>8623763548</v>
      </c>
    </row>
    <row r="15" spans="1:4" x14ac:dyDescent="0.25">
      <c r="A15" s="99" t="s">
        <v>74</v>
      </c>
      <c r="B15" s="69"/>
      <c r="C15" s="69"/>
      <c r="D15" s="69"/>
    </row>
    <row r="16" spans="1:4" x14ac:dyDescent="0.25">
      <c r="A16" s="99" t="s">
        <v>75</v>
      </c>
      <c r="B16" s="69">
        <v>2960020000</v>
      </c>
      <c r="C16" s="69">
        <v>0</v>
      </c>
      <c r="D16" s="69">
        <v>2960020000</v>
      </c>
    </row>
    <row r="17" spans="1:4" x14ac:dyDescent="0.25">
      <c r="A17" s="99" t="s">
        <v>76</v>
      </c>
      <c r="B17" s="69"/>
      <c r="C17" s="69"/>
      <c r="D17" s="69"/>
    </row>
    <row r="18" spans="1:4" x14ac:dyDescent="0.25">
      <c r="A18" s="99" t="s">
        <v>77</v>
      </c>
      <c r="B18" s="69">
        <v>12407072713</v>
      </c>
      <c r="C18" s="69">
        <v>0</v>
      </c>
      <c r="D18" s="69">
        <v>12407072713</v>
      </c>
    </row>
    <row r="19" spans="1:4" x14ac:dyDescent="0.25">
      <c r="A19" s="13" t="s">
        <v>110</v>
      </c>
      <c r="B19" s="14">
        <f>SUM(B12:B18)</f>
        <v>30970167973</v>
      </c>
      <c r="C19" s="14">
        <f t="shared" ref="C19:D19" si="0">SUM(C12:C18)</f>
        <v>0</v>
      </c>
      <c r="D19" s="14">
        <f t="shared" si="0"/>
        <v>30970167973</v>
      </c>
    </row>
  </sheetData>
  <mergeCells count="8">
    <mergeCell ref="A5:D5"/>
    <mergeCell ref="C7:D7"/>
    <mergeCell ref="A2:D2"/>
    <mergeCell ref="A1:D1"/>
    <mergeCell ref="A3:D3"/>
    <mergeCell ref="A4:D4"/>
    <mergeCell ref="A7:A8"/>
    <mergeCell ref="B7:B8"/>
  </mergeCells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39"/>
  <sheetViews>
    <sheetView workbookViewId="0">
      <selection activeCell="B20" sqref="B20"/>
    </sheetView>
  </sheetViews>
  <sheetFormatPr baseColWidth="10" defaultRowHeight="15" x14ac:dyDescent="0.25"/>
  <cols>
    <col min="1" max="1" width="6.5703125" style="4" customWidth="1"/>
    <col min="2" max="2" width="74.140625" style="4" customWidth="1"/>
    <col min="3" max="3" width="18" style="4" customWidth="1"/>
    <col min="4" max="4" width="16.42578125" style="4" customWidth="1"/>
    <col min="5" max="5" width="17.140625" style="4" customWidth="1"/>
    <col min="6" max="6" width="8.140625" style="4" customWidth="1"/>
    <col min="7" max="16384" width="11.42578125" style="4"/>
  </cols>
  <sheetData>
    <row r="1" spans="1:6" ht="15.75" x14ac:dyDescent="0.25">
      <c r="A1" s="85" t="s">
        <v>111</v>
      </c>
      <c r="B1" s="85"/>
      <c r="C1" s="85"/>
      <c r="D1" s="85"/>
      <c r="E1" s="85"/>
      <c r="F1" s="85"/>
    </row>
    <row r="2" spans="1:6" ht="15.75" x14ac:dyDescent="0.25">
      <c r="A2" s="85" t="s">
        <v>9</v>
      </c>
      <c r="B2" s="85"/>
      <c r="C2" s="85"/>
      <c r="D2" s="85"/>
      <c r="E2" s="85"/>
      <c r="F2" s="85"/>
    </row>
    <row r="3" spans="1:6" ht="15.75" x14ac:dyDescent="0.25">
      <c r="A3" s="85" t="s">
        <v>11</v>
      </c>
      <c r="B3" s="85"/>
      <c r="C3" s="85"/>
      <c r="D3" s="85"/>
      <c r="E3" s="85"/>
      <c r="F3" s="85"/>
    </row>
    <row r="4" spans="1:6" ht="15.75" x14ac:dyDescent="0.25">
      <c r="A4" s="85" t="s">
        <v>116</v>
      </c>
      <c r="B4" s="85"/>
      <c r="C4" s="85"/>
      <c r="D4" s="85"/>
      <c r="E4" s="85"/>
      <c r="F4" s="85"/>
    </row>
    <row r="5" spans="1:6" ht="15.75" x14ac:dyDescent="0.25">
      <c r="A5" s="82" t="s">
        <v>40</v>
      </c>
      <c r="B5" s="82"/>
      <c r="C5" s="82"/>
      <c r="D5" s="82"/>
      <c r="E5" s="82"/>
      <c r="F5" s="82"/>
    </row>
    <row r="6" spans="1:6" x14ac:dyDescent="0.25">
      <c r="F6" s="8" t="s">
        <v>114</v>
      </c>
    </row>
    <row r="7" spans="1:6" x14ac:dyDescent="0.25">
      <c r="A7" s="86" t="s">
        <v>29</v>
      </c>
      <c r="B7" s="86" t="s">
        <v>30</v>
      </c>
      <c r="C7" s="88" t="s">
        <v>113</v>
      </c>
      <c r="D7" s="89"/>
      <c r="E7" s="90" t="s">
        <v>25</v>
      </c>
      <c r="F7" s="86" t="s">
        <v>20</v>
      </c>
    </row>
    <row r="8" spans="1:6" ht="30" x14ac:dyDescent="0.25">
      <c r="A8" s="87"/>
      <c r="B8" s="87"/>
      <c r="C8" s="27" t="s">
        <v>112</v>
      </c>
      <c r="D8" s="28" t="s">
        <v>26</v>
      </c>
      <c r="E8" s="91"/>
      <c r="F8" s="87"/>
    </row>
    <row r="9" spans="1:6" x14ac:dyDescent="0.25">
      <c r="A9" s="29">
        <v>4145</v>
      </c>
      <c r="B9" s="29" t="s">
        <v>93</v>
      </c>
      <c r="C9" s="17">
        <v>812144763532</v>
      </c>
      <c r="D9" s="17">
        <v>294000000</v>
      </c>
      <c r="E9" s="17">
        <v>812438763532</v>
      </c>
      <c r="F9" s="30">
        <f t="shared" ref="F9:F34" si="0">E9/E$35*100</f>
        <v>30.724506559129022</v>
      </c>
    </row>
    <row r="10" spans="1:6" x14ac:dyDescent="0.25">
      <c r="A10" s="29">
        <v>4143</v>
      </c>
      <c r="B10" s="29" t="s">
        <v>92</v>
      </c>
      <c r="C10" s="17">
        <v>694907267797</v>
      </c>
      <c r="D10" s="17">
        <v>8914522072</v>
      </c>
      <c r="E10" s="17">
        <v>703821789869</v>
      </c>
      <c r="F10" s="30">
        <f t="shared" si="0"/>
        <v>26.616870304510375</v>
      </c>
    </row>
    <row r="11" spans="1:6" x14ac:dyDescent="0.25">
      <c r="A11" s="29">
        <v>4182</v>
      </c>
      <c r="B11" s="29" t="s">
        <v>107</v>
      </c>
      <c r="C11" s="17">
        <v>284225474838</v>
      </c>
      <c r="D11" s="17">
        <v>267849745</v>
      </c>
      <c r="E11" s="17">
        <v>284493324583</v>
      </c>
      <c r="F11" s="30">
        <f t="shared" si="0"/>
        <v>10.758862586982559</v>
      </c>
    </row>
    <row r="12" spans="1:6" x14ac:dyDescent="0.25">
      <c r="A12" s="29">
        <v>4152</v>
      </c>
      <c r="B12" s="29" t="s">
        <v>98</v>
      </c>
      <c r="C12" s="17">
        <v>211326306932</v>
      </c>
      <c r="D12" s="17"/>
      <c r="E12" s="17">
        <v>211326306932</v>
      </c>
      <c r="F12" s="30">
        <f t="shared" si="0"/>
        <v>7.9918595651707944</v>
      </c>
    </row>
    <row r="13" spans="1:6" x14ac:dyDescent="0.25">
      <c r="A13" s="29">
        <v>4151</v>
      </c>
      <c r="B13" s="29" t="s">
        <v>97</v>
      </c>
      <c r="C13" s="17">
        <v>113682735550</v>
      </c>
      <c r="D13" s="17">
        <v>3444048097</v>
      </c>
      <c r="E13" s="17">
        <v>117126783647</v>
      </c>
      <c r="F13" s="30">
        <f t="shared" si="0"/>
        <v>4.4294570790382961</v>
      </c>
    </row>
    <row r="14" spans="1:6" x14ac:dyDescent="0.25">
      <c r="A14" s="29">
        <v>4146</v>
      </c>
      <c r="B14" s="29" t="s">
        <v>94</v>
      </c>
      <c r="C14" s="17">
        <v>102469130429</v>
      </c>
      <c r="D14" s="17">
        <v>1424513100</v>
      </c>
      <c r="E14" s="17">
        <v>103893643529</v>
      </c>
      <c r="F14" s="30">
        <f t="shared" si="0"/>
        <v>3.9290111148578215</v>
      </c>
    </row>
    <row r="15" spans="1:6" x14ac:dyDescent="0.25">
      <c r="A15" s="29">
        <v>4161</v>
      </c>
      <c r="B15" s="29" t="s">
        <v>99</v>
      </c>
      <c r="C15" s="17">
        <v>62636666496</v>
      </c>
      <c r="D15" s="17">
        <v>1616513000</v>
      </c>
      <c r="E15" s="17">
        <v>64253179496</v>
      </c>
      <c r="F15" s="30">
        <f t="shared" si="0"/>
        <v>2.4299028105051632</v>
      </c>
    </row>
    <row r="16" spans="1:6" x14ac:dyDescent="0.25">
      <c r="A16" s="29">
        <v>4133</v>
      </c>
      <c r="B16" s="29" t="s">
        <v>88</v>
      </c>
      <c r="C16" s="17">
        <v>51087917985.999802</v>
      </c>
      <c r="D16" s="17">
        <v>3220745131</v>
      </c>
      <c r="E16" s="17">
        <v>54308663116.999802</v>
      </c>
      <c r="F16" s="30">
        <f t="shared" si="0"/>
        <v>2.0538247940086953</v>
      </c>
    </row>
    <row r="17" spans="1:6" ht="14.25" customHeight="1" x14ac:dyDescent="0.25">
      <c r="A17" s="29">
        <v>4162</v>
      </c>
      <c r="B17" s="29" t="s">
        <v>100</v>
      </c>
      <c r="C17" s="17">
        <v>42442939282</v>
      </c>
      <c r="D17" s="17">
        <v>11421679304</v>
      </c>
      <c r="E17" s="17">
        <v>53864618586</v>
      </c>
      <c r="F17" s="30">
        <f t="shared" si="0"/>
        <v>2.0370320833237239</v>
      </c>
    </row>
    <row r="18" spans="1:6" ht="16.5" customHeight="1" x14ac:dyDescent="0.25">
      <c r="A18" s="29">
        <v>4148</v>
      </c>
      <c r="B18" s="29" t="s">
        <v>96</v>
      </c>
      <c r="C18" s="17">
        <v>44211185663</v>
      </c>
      <c r="D18" s="17">
        <v>3942417744</v>
      </c>
      <c r="E18" s="17">
        <v>48153603407</v>
      </c>
      <c r="F18" s="30">
        <f t="shared" si="0"/>
        <v>1.8210550384032673</v>
      </c>
    </row>
    <row r="19" spans="1:6" x14ac:dyDescent="0.25">
      <c r="A19" s="29">
        <v>4163</v>
      </c>
      <c r="B19" s="29" t="s">
        <v>101</v>
      </c>
      <c r="C19" s="17">
        <v>43195398288</v>
      </c>
      <c r="D19" s="17"/>
      <c r="E19" s="17">
        <v>43195398288</v>
      </c>
      <c r="F19" s="30">
        <f t="shared" si="0"/>
        <v>1.6335474839410133</v>
      </c>
    </row>
    <row r="20" spans="1:6" x14ac:dyDescent="0.25">
      <c r="A20" s="59">
        <v>4131</v>
      </c>
      <c r="B20" s="59" t="s">
        <v>87</v>
      </c>
      <c r="C20" s="60">
        <v>30970167973</v>
      </c>
      <c r="D20" s="60"/>
      <c r="E20" s="60">
        <v>30970167973</v>
      </c>
      <c r="F20" s="61">
        <f t="shared" si="0"/>
        <v>1.1712182772853221</v>
      </c>
    </row>
    <row r="21" spans="1:6" x14ac:dyDescent="0.25">
      <c r="A21" s="29">
        <v>4132</v>
      </c>
      <c r="B21" s="29" t="s">
        <v>9</v>
      </c>
      <c r="C21" s="17">
        <v>23170725104</v>
      </c>
      <c r="D21" s="17"/>
      <c r="E21" s="17">
        <v>23170725104</v>
      </c>
      <c r="F21" s="30">
        <f t="shared" si="0"/>
        <v>0.87626185183812089</v>
      </c>
    </row>
    <row r="22" spans="1:6" x14ac:dyDescent="0.25">
      <c r="A22" s="29">
        <v>4147</v>
      </c>
      <c r="B22" s="29" t="s">
        <v>95</v>
      </c>
      <c r="C22" s="17">
        <v>15611036423</v>
      </c>
      <c r="D22" s="17"/>
      <c r="E22" s="17">
        <v>15611036423</v>
      </c>
      <c r="F22" s="30">
        <f t="shared" si="0"/>
        <v>0.59037236097410029</v>
      </c>
    </row>
    <row r="23" spans="1:6" x14ac:dyDescent="0.25">
      <c r="A23" s="29">
        <v>4171</v>
      </c>
      <c r="B23" s="29" t="s">
        <v>103</v>
      </c>
      <c r="C23" s="17">
        <v>12000000000</v>
      </c>
      <c r="D23" s="17">
        <v>2403016311</v>
      </c>
      <c r="E23" s="17">
        <v>14403016311</v>
      </c>
      <c r="F23" s="30">
        <f t="shared" si="0"/>
        <v>0.54468790631643926</v>
      </c>
    </row>
    <row r="24" spans="1:6" ht="30" x14ac:dyDescent="0.25">
      <c r="A24" s="29">
        <v>4134</v>
      </c>
      <c r="B24" s="29" t="s">
        <v>89</v>
      </c>
      <c r="C24" s="17">
        <v>13006439798</v>
      </c>
      <c r="D24" s="17"/>
      <c r="E24" s="17">
        <v>13006439798</v>
      </c>
      <c r="F24" s="30">
        <f t="shared" si="0"/>
        <v>0.49187269591528771</v>
      </c>
    </row>
    <row r="25" spans="1:6" x14ac:dyDescent="0.25">
      <c r="A25" s="29">
        <v>4173</v>
      </c>
      <c r="B25" s="29" t="s">
        <v>105</v>
      </c>
      <c r="C25" s="17">
        <v>10010817736</v>
      </c>
      <c r="D25" s="17">
        <v>2080408747</v>
      </c>
      <c r="E25" s="17">
        <v>12091226483</v>
      </c>
      <c r="F25" s="30">
        <f t="shared" si="0"/>
        <v>0.45726149964804791</v>
      </c>
    </row>
    <row r="26" spans="1:6" x14ac:dyDescent="0.25">
      <c r="A26" s="29">
        <v>4112</v>
      </c>
      <c r="B26" s="29" t="s">
        <v>84</v>
      </c>
      <c r="C26" s="17">
        <v>10625197746</v>
      </c>
      <c r="D26" s="17"/>
      <c r="E26" s="17">
        <v>10625197746</v>
      </c>
      <c r="F26" s="30">
        <f t="shared" si="0"/>
        <v>0.40181977090776971</v>
      </c>
    </row>
    <row r="27" spans="1:6" x14ac:dyDescent="0.25">
      <c r="A27" s="29">
        <v>4164</v>
      </c>
      <c r="B27" s="29" t="s">
        <v>102</v>
      </c>
      <c r="C27" s="17">
        <v>9577207798</v>
      </c>
      <c r="D27" s="17"/>
      <c r="E27" s="17">
        <v>9577207798</v>
      </c>
      <c r="F27" s="30">
        <f t="shared" si="0"/>
        <v>0.36218727738758694</v>
      </c>
    </row>
    <row r="28" spans="1:6" x14ac:dyDescent="0.25">
      <c r="A28" s="29">
        <v>4181</v>
      </c>
      <c r="B28" s="29" t="s">
        <v>106</v>
      </c>
      <c r="C28" s="17">
        <v>6459762768</v>
      </c>
      <c r="D28" s="17"/>
      <c r="E28" s="17">
        <v>6459762768</v>
      </c>
      <c r="F28" s="30">
        <f t="shared" si="0"/>
        <v>0.24429290236348514</v>
      </c>
    </row>
    <row r="29" spans="1:6" x14ac:dyDescent="0.25">
      <c r="A29" s="29">
        <v>4172</v>
      </c>
      <c r="B29" s="29" t="s">
        <v>104</v>
      </c>
      <c r="C29" s="17">
        <v>4500000000</v>
      </c>
      <c r="D29" s="17">
        <v>282188000</v>
      </c>
      <c r="E29" s="17">
        <v>4782188000</v>
      </c>
      <c r="F29" s="30">
        <f t="shared" si="0"/>
        <v>0.18085100461507075</v>
      </c>
    </row>
    <row r="30" spans="1:6" x14ac:dyDescent="0.25">
      <c r="A30" s="29">
        <v>4121</v>
      </c>
      <c r="B30" s="29" t="s">
        <v>85</v>
      </c>
      <c r="C30" s="17">
        <v>3700000000</v>
      </c>
      <c r="D30" s="17"/>
      <c r="E30" s="17">
        <v>3700000000</v>
      </c>
      <c r="F30" s="30">
        <f t="shared" si="0"/>
        <v>0.13992522190172402</v>
      </c>
    </row>
    <row r="31" spans="1:6" x14ac:dyDescent="0.25">
      <c r="A31" s="29">
        <v>4135</v>
      </c>
      <c r="B31" s="29" t="s">
        <v>90</v>
      </c>
      <c r="C31" s="17">
        <v>1200000000</v>
      </c>
      <c r="D31" s="17"/>
      <c r="E31" s="17">
        <v>1200000000</v>
      </c>
      <c r="F31" s="30">
        <f t="shared" si="0"/>
        <v>4.5381153049207784E-2</v>
      </c>
    </row>
    <row r="32" spans="1:6" ht="17.25" customHeight="1" x14ac:dyDescent="0.25">
      <c r="A32" s="29">
        <v>4137</v>
      </c>
      <c r="B32" s="29" t="s">
        <v>91</v>
      </c>
      <c r="C32" s="17">
        <v>899066514.99999988</v>
      </c>
      <c r="D32" s="17"/>
      <c r="E32" s="17">
        <v>899066514.99999988</v>
      </c>
      <c r="F32" s="30">
        <f t="shared" si="0"/>
        <v>3.4000562598860716E-2</v>
      </c>
    </row>
    <row r="33" spans="1:6" x14ac:dyDescent="0.25">
      <c r="A33" s="29">
        <v>4124</v>
      </c>
      <c r="B33" s="29" t="s">
        <v>86</v>
      </c>
      <c r="C33" s="17">
        <v>742156312</v>
      </c>
      <c r="D33" s="17"/>
      <c r="E33" s="17">
        <v>742156312</v>
      </c>
      <c r="F33" s="30">
        <f t="shared" si="0"/>
        <v>2.8066590984423004E-2</v>
      </c>
    </row>
    <row r="34" spans="1:6" x14ac:dyDescent="0.25">
      <c r="A34" s="29">
        <v>4123</v>
      </c>
      <c r="B34" s="29" t="s">
        <v>39</v>
      </c>
      <c r="C34" s="17">
        <v>155258400</v>
      </c>
      <c r="D34" s="17"/>
      <c r="E34" s="17">
        <v>155258400</v>
      </c>
      <c r="F34" s="30">
        <f t="shared" si="0"/>
        <v>5.8715043438126021E-3</v>
      </c>
    </row>
    <row r="35" spans="1:6" x14ac:dyDescent="0.25">
      <c r="A35" s="83" t="s">
        <v>110</v>
      </c>
      <c r="B35" s="83"/>
      <c r="C35" s="31">
        <f>SUM(C9:C34)</f>
        <v>2604957623366</v>
      </c>
      <c r="D35" s="31">
        <f t="shared" ref="D35:E35" si="1">SUM(D9:D34)</f>
        <v>39311901251</v>
      </c>
      <c r="E35" s="31">
        <f t="shared" si="1"/>
        <v>2644269524617</v>
      </c>
      <c r="F35" s="32">
        <f t="shared" ref="F35" si="2">E35/E$35*100</f>
        <v>100</v>
      </c>
    </row>
    <row r="36" spans="1:6" x14ac:dyDescent="0.25">
      <c r="A36" s="84" t="s">
        <v>28</v>
      </c>
      <c r="B36" s="84"/>
      <c r="C36" s="33">
        <f>C35/E35*100</f>
        <v>98.51331716056086</v>
      </c>
      <c r="D36" s="33">
        <f>D35/E35*100</f>
        <v>1.4866828394391451</v>
      </c>
      <c r="E36" s="34">
        <f>E35/E35*100</f>
        <v>100</v>
      </c>
      <c r="F36" s="35"/>
    </row>
    <row r="38" spans="1:6" x14ac:dyDescent="0.25">
      <c r="A38" s="18" t="s">
        <v>13</v>
      </c>
    </row>
    <row r="39" spans="1:6" x14ac:dyDescent="0.25">
      <c r="A39" s="18" t="s">
        <v>19</v>
      </c>
    </row>
  </sheetData>
  <sortState ref="A8:F33">
    <sortCondition descending="1" ref="F8:F33"/>
  </sortState>
  <mergeCells count="12">
    <mergeCell ref="A35:B35"/>
    <mergeCell ref="A36:B36"/>
    <mergeCell ref="A1:F1"/>
    <mergeCell ref="A2:F2"/>
    <mergeCell ref="A3:F3"/>
    <mergeCell ref="A4:F4"/>
    <mergeCell ref="A7:A8"/>
    <mergeCell ref="B7:B8"/>
    <mergeCell ref="C7:D7"/>
    <mergeCell ref="E7:E8"/>
    <mergeCell ref="F7:F8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8"/>
  <sheetViews>
    <sheetView workbookViewId="0">
      <selection activeCell="A21" sqref="A21"/>
    </sheetView>
  </sheetViews>
  <sheetFormatPr baseColWidth="10" defaultRowHeight="15" x14ac:dyDescent="0.25"/>
  <cols>
    <col min="1" max="1" width="86" style="7" customWidth="1"/>
    <col min="2" max="2" width="16.5703125" style="15" customWidth="1"/>
    <col min="3" max="3" width="15.85546875" style="15" customWidth="1"/>
    <col min="4" max="4" width="16.28515625" style="16" customWidth="1"/>
    <col min="5" max="16384" width="11.42578125" style="4"/>
  </cols>
  <sheetData>
    <row r="1" spans="1:6" ht="15.75" x14ac:dyDescent="0.25">
      <c r="A1" s="85" t="s">
        <v>111</v>
      </c>
      <c r="B1" s="85"/>
      <c r="C1" s="85"/>
      <c r="D1" s="85"/>
    </row>
    <row r="2" spans="1:6" ht="15.75" x14ac:dyDescent="0.25">
      <c r="A2" s="85" t="s">
        <v>22</v>
      </c>
      <c r="B2" s="85"/>
      <c r="C2" s="85"/>
      <c r="D2" s="85"/>
    </row>
    <row r="3" spans="1:6" ht="15.75" x14ac:dyDescent="0.25">
      <c r="A3" s="85" t="s">
        <v>11</v>
      </c>
      <c r="B3" s="85"/>
      <c r="C3" s="85"/>
      <c r="D3" s="85"/>
    </row>
    <row r="4" spans="1:6" ht="15.75" x14ac:dyDescent="0.25">
      <c r="A4" s="85" t="s">
        <v>117</v>
      </c>
      <c r="B4" s="85"/>
      <c r="C4" s="85"/>
      <c r="D4" s="85"/>
    </row>
    <row r="5" spans="1:6" ht="15.75" x14ac:dyDescent="0.25">
      <c r="A5" s="82" t="s">
        <v>40</v>
      </c>
      <c r="B5" s="82"/>
      <c r="C5" s="82"/>
      <c r="D5" s="82"/>
      <c r="E5" s="57"/>
      <c r="F5" s="57"/>
    </row>
    <row r="6" spans="1:6" x14ac:dyDescent="0.25">
      <c r="A6" s="6"/>
      <c r="B6" s="19"/>
      <c r="D6" s="58" t="s">
        <v>114</v>
      </c>
    </row>
    <row r="7" spans="1:6" x14ac:dyDescent="0.25">
      <c r="A7" s="92" t="s">
        <v>27</v>
      </c>
      <c r="B7" s="93" t="s">
        <v>113</v>
      </c>
      <c r="C7" s="94"/>
      <c r="D7" s="95" t="s">
        <v>25</v>
      </c>
    </row>
    <row r="8" spans="1:6" ht="30" x14ac:dyDescent="0.25">
      <c r="A8" s="87"/>
      <c r="B8" s="20" t="s">
        <v>3</v>
      </c>
      <c r="C8" s="21" t="s">
        <v>26</v>
      </c>
      <c r="D8" s="96"/>
    </row>
    <row r="9" spans="1:6" s="26" customFormat="1" ht="7.5" customHeight="1" x14ac:dyDescent="0.25">
      <c r="A9" s="22"/>
      <c r="B9" s="23"/>
      <c r="C9" s="24"/>
      <c r="D9" s="25"/>
    </row>
    <row r="10" spans="1:6" x14ac:dyDescent="0.25">
      <c r="A10" s="64" t="s">
        <v>108</v>
      </c>
      <c r="B10" s="65">
        <v>30970167973</v>
      </c>
      <c r="C10" s="65"/>
      <c r="D10" s="65">
        <v>30970167973</v>
      </c>
    </row>
    <row r="11" spans="1:6" x14ac:dyDescent="0.25">
      <c r="A11" s="66" t="s">
        <v>38</v>
      </c>
      <c r="B11" s="67"/>
      <c r="C11" s="67"/>
      <c r="D11" s="67"/>
    </row>
    <row r="12" spans="1:6" x14ac:dyDescent="0.25">
      <c r="A12" s="68" t="s">
        <v>71</v>
      </c>
      <c r="B12" s="69">
        <v>6979311712</v>
      </c>
      <c r="C12" s="69"/>
      <c r="D12" s="69">
        <v>6979311712</v>
      </c>
    </row>
    <row r="13" spans="1:6" x14ac:dyDescent="0.25">
      <c r="A13" s="66" t="s">
        <v>72</v>
      </c>
      <c r="B13" s="67"/>
      <c r="C13" s="67"/>
      <c r="D13" s="67"/>
    </row>
    <row r="14" spans="1:6" x14ac:dyDescent="0.25">
      <c r="A14" s="68" t="s">
        <v>73</v>
      </c>
      <c r="B14" s="69">
        <v>8623763548</v>
      </c>
      <c r="C14" s="69"/>
      <c r="D14" s="69">
        <v>8623763548</v>
      </c>
    </row>
    <row r="15" spans="1:6" x14ac:dyDescent="0.25">
      <c r="A15" s="66" t="s">
        <v>74</v>
      </c>
      <c r="B15" s="67"/>
      <c r="C15" s="67"/>
      <c r="D15" s="67"/>
    </row>
    <row r="16" spans="1:6" x14ac:dyDescent="0.25">
      <c r="A16" s="68" t="s">
        <v>75</v>
      </c>
      <c r="B16" s="69">
        <v>2960020000</v>
      </c>
      <c r="C16" s="69"/>
      <c r="D16" s="69">
        <v>2960020000</v>
      </c>
    </row>
    <row r="17" spans="1:4" x14ac:dyDescent="0.25">
      <c r="A17" s="66" t="s">
        <v>76</v>
      </c>
      <c r="B17" s="67"/>
      <c r="C17" s="67"/>
      <c r="D17" s="67"/>
    </row>
    <row r="18" spans="1:4" x14ac:dyDescent="0.25">
      <c r="A18" s="68" t="s">
        <v>77</v>
      </c>
      <c r="B18" s="69">
        <v>12407072713</v>
      </c>
      <c r="C18" s="69"/>
      <c r="D18" s="69">
        <v>12407072713</v>
      </c>
    </row>
  </sheetData>
  <mergeCells count="8">
    <mergeCell ref="A1:D1"/>
    <mergeCell ref="A2:D2"/>
    <mergeCell ref="A3:D3"/>
    <mergeCell ref="A4:D4"/>
    <mergeCell ref="A7:A8"/>
    <mergeCell ref="B7:C7"/>
    <mergeCell ref="D7:D8"/>
    <mergeCell ref="A5:D5"/>
  </mergeCells>
  <printOptions horizontalCentered="1"/>
  <pageMargins left="0.51181102362204722" right="0.51181102362204722" top="0.55118110236220474" bottom="0.55118110236220474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244"/>
  <sheetViews>
    <sheetView topLeftCell="J1" zoomScaleNormal="100" workbookViewId="0">
      <selection activeCell="L11" sqref="L11"/>
    </sheetView>
  </sheetViews>
  <sheetFormatPr baseColWidth="10" defaultRowHeight="15" x14ac:dyDescent="0.25"/>
  <cols>
    <col min="1" max="1" width="19" style="4" hidden="1" customWidth="1"/>
    <col min="2" max="2" width="21.28515625" style="4" hidden="1" customWidth="1"/>
    <col min="3" max="3" width="21.140625" style="4" hidden="1" customWidth="1"/>
    <col min="4" max="4" width="20" style="4" hidden="1" customWidth="1"/>
    <col min="5" max="9" width="0" style="4" hidden="1" customWidth="1"/>
    <col min="10" max="10" width="16.5703125" style="4" customWidth="1"/>
    <col min="11" max="11" width="56.42578125" style="4" customWidth="1"/>
    <col min="12" max="12" width="20.5703125" style="4" customWidth="1"/>
    <col min="13" max="16384" width="11.42578125" style="4"/>
  </cols>
  <sheetData>
    <row r="1" spans="1:15" ht="15.75" x14ac:dyDescent="0.25">
      <c r="J1" s="85" t="s">
        <v>111</v>
      </c>
      <c r="K1" s="85"/>
      <c r="L1" s="85"/>
      <c r="M1" s="5"/>
      <c r="N1" s="5"/>
      <c r="O1" s="5"/>
    </row>
    <row r="2" spans="1:15" ht="15.75" x14ac:dyDescent="0.25">
      <c r="J2" s="85" t="s">
        <v>31</v>
      </c>
      <c r="K2" s="85"/>
      <c r="L2" s="85"/>
      <c r="M2" s="5"/>
      <c r="N2" s="5"/>
      <c r="O2" s="5"/>
    </row>
    <row r="3" spans="1:15" ht="15.75" x14ac:dyDescent="0.25">
      <c r="J3" s="85" t="s">
        <v>32</v>
      </c>
      <c r="K3" s="85"/>
      <c r="L3" s="85"/>
      <c r="M3" s="5"/>
      <c r="N3" s="5"/>
      <c r="O3" s="5"/>
    </row>
    <row r="4" spans="1:15" ht="15.75" x14ac:dyDescent="0.25">
      <c r="J4" s="85" t="s">
        <v>40</v>
      </c>
      <c r="K4" s="85"/>
      <c r="L4" s="85"/>
      <c r="M4" s="5"/>
      <c r="N4" s="5"/>
      <c r="O4" s="5"/>
    </row>
    <row r="5" spans="1:15" x14ac:dyDescent="0.25">
      <c r="A5" s="6"/>
      <c r="B5" s="6"/>
      <c r="C5" s="6"/>
      <c r="D5" s="7"/>
      <c r="L5" s="8" t="s">
        <v>114</v>
      </c>
    </row>
    <row r="6" spans="1:15" x14ac:dyDescent="0.25">
      <c r="A6" s="1" t="s">
        <v>34</v>
      </c>
      <c r="B6" s="1" t="s">
        <v>35</v>
      </c>
      <c r="C6" s="1" t="s">
        <v>36</v>
      </c>
      <c r="D6" s="1" t="s">
        <v>37</v>
      </c>
      <c r="J6" s="1" t="s">
        <v>33</v>
      </c>
      <c r="K6" s="2" t="s">
        <v>109</v>
      </c>
      <c r="L6" s="2" t="s">
        <v>12</v>
      </c>
    </row>
    <row r="7" spans="1:15" ht="22.5" x14ac:dyDescent="0.25">
      <c r="A7" s="8"/>
      <c r="J7" s="98" t="s">
        <v>38</v>
      </c>
      <c r="K7" s="97" t="s">
        <v>71</v>
      </c>
      <c r="L7" s="69">
        <v>6979311712</v>
      </c>
    </row>
    <row r="8" spans="1:15" x14ac:dyDescent="0.25">
      <c r="A8" s="8"/>
      <c r="J8" s="98" t="s">
        <v>72</v>
      </c>
      <c r="K8" s="97" t="s">
        <v>73</v>
      </c>
      <c r="L8" s="69">
        <v>8623763548</v>
      </c>
    </row>
    <row r="9" spans="1:15" x14ac:dyDescent="0.25">
      <c r="A9" s="8"/>
      <c r="J9" s="98" t="s">
        <v>74</v>
      </c>
      <c r="K9" s="97" t="s">
        <v>75</v>
      </c>
      <c r="L9" s="69">
        <v>2960020000</v>
      </c>
    </row>
    <row r="10" spans="1:15" x14ac:dyDescent="0.25">
      <c r="A10" s="8"/>
      <c r="J10" s="98" t="s">
        <v>76</v>
      </c>
      <c r="K10" s="97" t="s">
        <v>77</v>
      </c>
      <c r="L10" s="69">
        <v>12407072713</v>
      </c>
    </row>
    <row r="11" spans="1:15" x14ac:dyDescent="0.25">
      <c r="A11" s="8"/>
      <c r="J11" s="9" t="s">
        <v>110</v>
      </c>
      <c r="K11" s="9"/>
      <c r="L11" s="10">
        <f>SUM(L7:L10)</f>
        <v>30970167973</v>
      </c>
    </row>
    <row r="12" spans="1:15" x14ac:dyDescent="0.25">
      <c r="A12" s="8"/>
    </row>
    <row r="13" spans="1:15" x14ac:dyDescent="0.25">
      <c r="A13" s="8"/>
    </row>
    <row r="14" spans="1:15" x14ac:dyDescent="0.25">
      <c r="A14" s="8"/>
    </row>
    <row r="15" spans="1:15" x14ac:dyDescent="0.25">
      <c r="A15" s="8"/>
    </row>
    <row r="16" spans="1:15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4" x14ac:dyDescent="0.25">
      <c r="A241" s="8"/>
    </row>
    <row r="242" spans="1:4" x14ac:dyDescent="0.25">
      <c r="A242" s="8"/>
    </row>
    <row r="243" spans="1:4" x14ac:dyDescent="0.25">
      <c r="A243" s="8"/>
    </row>
    <row r="244" spans="1:4" x14ac:dyDescent="0.25">
      <c r="A244" s="11"/>
      <c r="B244" s="11"/>
      <c r="C244" s="11"/>
      <c r="D244" s="11"/>
    </row>
  </sheetData>
  <mergeCells count="4">
    <mergeCell ref="J1:L1"/>
    <mergeCell ref="J2:L2"/>
    <mergeCell ref="J3:L3"/>
    <mergeCell ref="J4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17"/>
  <sheetViews>
    <sheetView workbookViewId="0">
      <selection sqref="A1:C1"/>
    </sheetView>
  </sheetViews>
  <sheetFormatPr baseColWidth="10" defaultRowHeight="15" x14ac:dyDescent="0.25"/>
  <cols>
    <col min="1" max="1" width="45" style="4" customWidth="1"/>
    <col min="2" max="2" width="20.5703125" style="4" customWidth="1"/>
    <col min="3" max="3" width="9.28515625" style="4" customWidth="1"/>
    <col min="4" max="9" width="13.42578125" style="4" customWidth="1"/>
    <col min="10" max="16384" width="11.42578125" style="4"/>
  </cols>
  <sheetData>
    <row r="1" spans="1:3" ht="15.75" x14ac:dyDescent="0.25">
      <c r="A1" s="82" t="s">
        <v>111</v>
      </c>
      <c r="B1" s="82"/>
      <c r="C1" s="82"/>
    </row>
    <row r="2" spans="1:3" ht="15.75" x14ac:dyDescent="0.25">
      <c r="A2" s="82" t="s">
        <v>22</v>
      </c>
      <c r="B2" s="82"/>
      <c r="C2" s="82"/>
    </row>
    <row r="3" spans="1:3" ht="15.75" x14ac:dyDescent="0.25">
      <c r="A3" s="82" t="s">
        <v>11</v>
      </c>
      <c r="B3" s="82"/>
      <c r="C3" s="82"/>
    </row>
    <row r="4" spans="1:3" ht="15.75" x14ac:dyDescent="0.25">
      <c r="A4" s="82" t="s">
        <v>23</v>
      </c>
      <c r="B4" s="82"/>
      <c r="C4" s="82"/>
    </row>
    <row r="5" spans="1:3" ht="15.75" x14ac:dyDescent="0.25">
      <c r="A5" s="82" t="s">
        <v>40</v>
      </c>
      <c r="B5" s="82"/>
      <c r="C5" s="82"/>
    </row>
    <row r="7" spans="1:3" x14ac:dyDescent="0.25">
      <c r="A7" s="36" t="s">
        <v>24</v>
      </c>
      <c r="B7" s="36" t="s">
        <v>115</v>
      </c>
      <c r="C7" s="36" t="s">
        <v>20</v>
      </c>
    </row>
    <row r="8" spans="1:3" x14ac:dyDescent="0.25">
      <c r="A8" s="37" t="s">
        <v>78</v>
      </c>
      <c r="B8" s="38">
        <v>808524830489</v>
      </c>
      <c r="C8" s="39">
        <v>0.91300323946051531</v>
      </c>
    </row>
    <row r="9" spans="1:3" x14ac:dyDescent="0.25">
      <c r="A9" s="37" t="s">
        <v>79</v>
      </c>
      <c r="B9" s="38">
        <v>14573603705</v>
      </c>
      <c r="C9" s="39">
        <v>1.655004179974107E-2</v>
      </c>
    </row>
    <row r="10" spans="1:3" x14ac:dyDescent="0.25">
      <c r="A10" s="37" t="s">
        <v>80</v>
      </c>
      <c r="B10" s="38">
        <v>46087318271</v>
      </c>
      <c r="C10" s="39">
        <v>5.271065942178272E-2</v>
      </c>
    </row>
    <row r="11" spans="1:3" x14ac:dyDescent="0.25">
      <c r="A11" s="37" t="s">
        <v>81</v>
      </c>
      <c r="B11" s="38">
        <v>5561658900</v>
      </c>
      <c r="C11" s="39">
        <v>6.2417822517050791E-3</v>
      </c>
    </row>
    <row r="12" spans="1:3" x14ac:dyDescent="0.25">
      <c r="A12" s="37" t="s">
        <v>82</v>
      </c>
      <c r="B12" s="38">
        <v>5124250005</v>
      </c>
      <c r="C12" s="39">
        <v>6.052491352577463E-3</v>
      </c>
    </row>
    <row r="13" spans="1:3" x14ac:dyDescent="0.25">
      <c r="A13" s="37" t="s">
        <v>83</v>
      </c>
      <c r="B13" s="38">
        <v>4919254556</v>
      </c>
      <c r="C13" s="39">
        <v>5.4417857136782903E-3</v>
      </c>
    </row>
    <row r="14" spans="1:3" x14ac:dyDescent="0.25">
      <c r="A14" s="36" t="s">
        <v>25</v>
      </c>
      <c r="B14" s="40">
        <f>SUM(B8:B13)</f>
        <v>884790915926</v>
      </c>
      <c r="C14" s="41">
        <f>SUM(C8:C13)</f>
        <v>1</v>
      </c>
    </row>
    <row r="16" spans="1:3" x14ac:dyDescent="0.25">
      <c r="A16" s="18" t="s">
        <v>13</v>
      </c>
    </row>
    <row r="17" spans="1:1" x14ac:dyDescent="0.25">
      <c r="A17" s="18" t="s">
        <v>19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39"/>
  <sheetViews>
    <sheetView workbookViewId="0">
      <selection activeCell="A34" sqref="A34"/>
    </sheetView>
  </sheetViews>
  <sheetFormatPr baseColWidth="10" defaultRowHeight="15" x14ac:dyDescent="0.25"/>
  <cols>
    <col min="1" max="1" width="58.7109375" style="45" customWidth="1"/>
    <col min="2" max="2" width="32.140625" style="15" customWidth="1"/>
    <col min="3" max="3" width="25.28515625" style="15" customWidth="1"/>
    <col min="4" max="4" width="28.7109375" style="15" customWidth="1"/>
    <col min="5" max="16384" width="11.42578125" style="45"/>
  </cols>
  <sheetData>
    <row r="1" spans="1:4" ht="15.75" x14ac:dyDescent="0.25">
      <c r="A1" s="71" t="s">
        <v>111</v>
      </c>
      <c r="B1" s="71"/>
      <c r="C1" s="71"/>
      <c r="D1" s="71"/>
    </row>
    <row r="2" spans="1:4" ht="15.75" x14ac:dyDescent="0.25">
      <c r="A2" s="71" t="s">
        <v>10</v>
      </c>
      <c r="B2" s="71"/>
      <c r="C2" s="71"/>
      <c r="D2" s="71"/>
    </row>
    <row r="3" spans="1:4" ht="15.75" x14ac:dyDescent="0.25">
      <c r="A3" s="71" t="s">
        <v>11</v>
      </c>
      <c r="B3" s="71"/>
      <c r="C3" s="71"/>
      <c r="D3" s="71"/>
    </row>
    <row r="4" spans="1:4" ht="15.75" x14ac:dyDescent="0.25">
      <c r="A4" s="71" t="s">
        <v>18</v>
      </c>
      <c r="B4" s="71"/>
      <c r="C4" s="71"/>
      <c r="D4" s="71"/>
    </row>
    <row r="5" spans="1:4" ht="15.75" x14ac:dyDescent="0.25">
      <c r="A5" s="71" t="s">
        <v>40</v>
      </c>
      <c r="B5" s="71"/>
      <c r="C5" s="71"/>
      <c r="D5" s="71"/>
    </row>
    <row r="6" spans="1:4" x14ac:dyDescent="0.25">
      <c r="A6" s="12"/>
      <c r="D6" s="55" t="s">
        <v>114</v>
      </c>
    </row>
    <row r="7" spans="1:4" x14ac:dyDescent="0.25">
      <c r="A7" s="73" t="s">
        <v>70</v>
      </c>
      <c r="B7" s="75" t="s">
        <v>12</v>
      </c>
      <c r="C7" s="72" t="s">
        <v>41</v>
      </c>
      <c r="D7" s="72"/>
    </row>
    <row r="8" spans="1:4" x14ac:dyDescent="0.25">
      <c r="A8" s="74"/>
      <c r="B8" s="76"/>
      <c r="C8" s="56" t="s">
        <v>1</v>
      </c>
      <c r="D8" s="3" t="s">
        <v>2</v>
      </c>
    </row>
    <row r="9" spans="1:4" ht="21" customHeight="1" x14ac:dyDescent="0.25">
      <c r="A9" s="46" t="s">
        <v>42</v>
      </c>
      <c r="B9" s="47">
        <v>1642954810789</v>
      </c>
      <c r="C9" s="47">
        <v>1642603264006</v>
      </c>
      <c r="D9" s="48">
        <v>351546783</v>
      </c>
    </row>
    <row r="10" spans="1:4" x14ac:dyDescent="0.25">
      <c r="A10" s="45" t="s">
        <v>47</v>
      </c>
      <c r="B10" s="15">
        <v>90355826129</v>
      </c>
      <c r="C10" s="15">
        <v>90355826129</v>
      </c>
      <c r="D10" s="15">
        <v>0</v>
      </c>
    </row>
    <row r="11" spans="1:4" x14ac:dyDescent="0.25">
      <c r="A11" s="45" t="s">
        <v>48</v>
      </c>
      <c r="B11" s="15">
        <v>10476769316</v>
      </c>
      <c r="C11" s="15">
        <v>10400934456</v>
      </c>
      <c r="D11" s="15">
        <v>75834860</v>
      </c>
    </row>
    <row r="12" spans="1:4" x14ac:dyDescent="0.25">
      <c r="A12" s="45" t="s">
        <v>49</v>
      </c>
      <c r="B12" s="15">
        <v>789758329482</v>
      </c>
      <c r="C12" s="15">
        <v>789758329482</v>
      </c>
      <c r="D12" s="15">
        <v>0</v>
      </c>
    </row>
    <row r="13" spans="1:4" x14ac:dyDescent="0.25">
      <c r="A13" s="45" t="s">
        <v>50</v>
      </c>
      <c r="B13" s="15">
        <v>652735578043</v>
      </c>
      <c r="C13" s="15">
        <v>652459866120</v>
      </c>
      <c r="D13" s="15">
        <v>275711923</v>
      </c>
    </row>
    <row r="14" spans="1:4" x14ac:dyDescent="0.25">
      <c r="A14" s="45" t="s">
        <v>51</v>
      </c>
      <c r="B14" s="15">
        <v>25627971711</v>
      </c>
      <c r="C14" s="15">
        <v>25627971711</v>
      </c>
      <c r="D14" s="15">
        <v>0</v>
      </c>
    </row>
    <row r="15" spans="1:4" x14ac:dyDescent="0.25">
      <c r="A15" s="45" t="s">
        <v>52</v>
      </c>
      <c r="B15" s="15">
        <v>74000336108</v>
      </c>
      <c r="C15" s="15">
        <v>74000336108</v>
      </c>
      <c r="D15" s="15">
        <v>0</v>
      </c>
    </row>
    <row r="16" spans="1:4" ht="21" customHeight="1" x14ac:dyDescent="0.25">
      <c r="A16" s="46" t="s">
        <v>43</v>
      </c>
      <c r="B16" s="47">
        <v>784374048548.99976</v>
      </c>
      <c r="C16" s="47">
        <v>730222755022.88232</v>
      </c>
      <c r="D16" s="47">
        <v>54151293526</v>
      </c>
    </row>
    <row r="17" spans="1:4" x14ac:dyDescent="0.25">
      <c r="A17" s="45" t="s">
        <v>53</v>
      </c>
      <c r="B17" s="15">
        <v>316918226599</v>
      </c>
      <c r="C17" s="15">
        <v>313403844137.88251</v>
      </c>
      <c r="D17" s="15">
        <v>3514382461</v>
      </c>
    </row>
    <row r="18" spans="1:4" x14ac:dyDescent="0.25">
      <c r="A18" s="45" t="s">
        <v>54</v>
      </c>
      <c r="B18" s="15">
        <v>43879853932</v>
      </c>
      <c r="C18" s="15">
        <v>0</v>
      </c>
      <c r="D18" s="15">
        <v>43879853932</v>
      </c>
    </row>
    <row r="19" spans="1:4" x14ac:dyDescent="0.25">
      <c r="A19" s="45" t="s">
        <v>55</v>
      </c>
      <c r="B19" s="15">
        <v>198440993882</v>
      </c>
      <c r="C19" s="15">
        <v>194234711114</v>
      </c>
      <c r="D19" s="15">
        <v>4206282768</v>
      </c>
    </row>
    <row r="20" spans="1:4" x14ac:dyDescent="0.25">
      <c r="A20" s="45" t="s">
        <v>56</v>
      </c>
      <c r="B20" s="15">
        <v>47272210639.999802</v>
      </c>
      <c r="C20" s="15">
        <v>45931417498.999802</v>
      </c>
      <c r="D20" s="15">
        <v>1340793141</v>
      </c>
    </row>
    <row r="21" spans="1:4" x14ac:dyDescent="0.25">
      <c r="A21" s="45" t="s">
        <v>57</v>
      </c>
      <c r="B21" s="15">
        <v>48187534750</v>
      </c>
      <c r="C21" s="15">
        <v>47385034750</v>
      </c>
      <c r="D21" s="15">
        <v>802500000</v>
      </c>
    </row>
    <row r="22" spans="1:4" ht="15" customHeight="1" x14ac:dyDescent="0.25">
      <c r="A22" s="45" t="s">
        <v>58</v>
      </c>
      <c r="B22" s="15">
        <v>129675228746</v>
      </c>
      <c r="C22" s="15">
        <v>129267747522</v>
      </c>
      <c r="D22" s="15">
        <v>407481224</v>
      </c>
    </row>
    <row r="23" spans="1:4" ht="21" customHeight="1" x14ac:dyDescent="0.25">
      <c r="A23" s="46" t="s">
        <v>44</v>
      </c>
      <c r="B23" s="47">
        <v>89124460279</v>
      </c>
      <c r="C23" s="47">
        <v>36435013126.680847</v>
      </c>
      <c r="D23" s="47">
        <v>52689447152</v>
      </c>
    </row>
    <row r="24" spans="1:4" x14ac:dyDescent="0.25">
      <c r="A24" s="45" t="s">
        <v>59</v>
      </c>
      <c r="B24" s="15">
        <v>58809083851</v>
      </c>
      <c r="C24" s="15">
        <v>8002748099</v>
      </c>
      <c r="D24" s="15">
        <v>50806335752</v>
      </c>
    </row>
    <row r="25" spans="1:4" x14ac:dyDescent="0.25">
      <c r="A25" s="45" t="s">
        <v>60</v>
      </c>
      <c r="B25" s="15">
        <v>12146434833</v>
      </c>
      <c r="C25" s="15">
        <v>11535575232.680851</v>
      </c>
      <c r="D25" s="15">
        <v>610859600</v>
      </c>
    </row>
    <row r="26" spans="1:4" x14ac:dyDescent="0.25">
      <c r="A26" s="45" t="s">
        <v>61</v>
      </c>
      <c r="B26" s="15">
        <v>5395317414</v>
      </c>
      <c r="C26" s="15">
        <v>5247226614</v>
      </c>
      <c r="D26" s="15">
        <v>148090800</v>
      </c>
    </row>
    <row r="27" spans="1:4" ht="15" customHeight="1" x14ac:dyDescent="0.25">
      <c r="A27" s="45" t="s">
        <v>62</v>
      </c>
      <c r="B27" s="15">
        <v>12773624181</v>
      </c>
      <c r="C27" s="15">
        <v>11649463181</v>
      </c>
      <c r="D27" s="15">
        <v>1124161000</v>
      </c>
    </row>
    <row r="28" spans="1:4" ht="21" customHeight="1" x14ac:dyDescent="0.25">
      <c r="A28" s="46" t="s">
        <v>45</v>
      </c>
      <c r="B28" s="47">
        <v>31762049253</v>
      </c>
      <c r="C28" s="47">
        <v>31628100806</v>
      </c>
      <c r="D28" s="48">
        <v>133948447</v>
      </c>
    </row>
    <row r="29" spans="1:4" x14ac:dyDescent="0.25">
      <c r="A29" s="45" t="s">
        <v>63</v>
      </c>
      <c r="B29" s="15">
        <v>5814432601</v>
      </c>
      <c r="C29" s="15">
        <v>5814432601</v>
      </c>
      <c r="D29" s="15">
        <v>0</v>
      </c>
    </row>
    <row r="30" spans="1:4" x14ac:dyDescent="0.25">
      <c r="A30" s="45" t="s">
        <v>64</v>
      </c>
      <c r="B30" s="15">
        <v>1076495000</v>
      </c>
      <c r="C30" s="15">
        <v>1076495000</v>
      </c>
      <c r="D30" s="15">
        <v>0</v>
      </c>
    </row>
    <row r="31" spans="1:4" x14ac:dyDescent="0.25">
      <c r="A31" s="45" t="s">
        <v>65</v>
      </c>
      <c r="B31" s="15">
        <v>19593978652</v>
      </c>
      <c r="C31" s="15">
        <v>19460030205</v>
      </c>
      <c r="D31" s="15">
        <v>133948447</v>
      </c>
    </row>
    <row r="32" spans="1:4" ht="15" customHeight="1" x14ac:dyDescent="0.25">
      <c r="A32" s="45" t="s">
        <v>66</v>
      </c>
      <c r="B32" s="15">
        <v>5277143000</v>
      </c>
      <c r="C32" s="15">
        <v>5277143000</v>
      </c>
      <c r="D32" s="15">
        <v>0</v>
      </c>
    </row>
    <row r="33" spans="1:4" ht="21" customHeight="1" x14ac:dyDescent="0.25">
      <c r="A33" s="46" t="s">
        <v>46</v>
      </c>
      <c r="B33" s="47">
        <v>96054155747</v>
      </c>
      <c r="C33" s="47">
        <v>0</v>
      </c>
      <c r="D33" s="48">
        <v>96054155747</v>
      </c>
    </row>
    <row r="34" spans="1:4" x14ac:dyDescent="0.25">
      <c r="A34" s="62" t="s">
        <v>67</v>
      </c>
      <c r="B34" s="63">
        <v>51880855294.940002</v>
      </c>
      <c r="C34" s="63">
        <v>0</v>
      </c>
      <c r="D34" s="63">
        <v>51880855294.940002</v>
      </c>
    </row>
    <row r="35" spans="1:4" x14ac:dyDescent="0.25">
      <c r="A35" s="45" t="s">
        <v>68</v>
      </c>
      <c r="B35" s="15">
        <v>39580616034</v>
      </c>
      <c r="C35" s="15">
        <v>0</v>
      </c>
      <c r="D35" s="15">
        <v>39580616034</v>
      </c>
    </row>
    <row r="36" spans="1:4" ht="15" customHeight="1" x14ac:dyDescent="0.25">
      <c r="A36" s="45" t="s">
        <v>69</v>
      </c>
      <c r="B36" s="15">
        <v>4592684418.0599995</v>
      </c>
      <c r="C36" s="15">
        <v>0</v>
      </c>
      <c r="D36" s="15">
        <v>4592684418.0599995</v>
      </c>
    </row>
    <row r="37" spans="1:4" ht="21" customHeight="1" x14ac:dyDescent="0.25">
      <c r="A37" s="46" t="s">
        <v>110</v>
      </c>
      <c r="B37" s="47">
        <v>2644269524617</v>
      </c>
      <c r="C37" s="47">
        <v>2440889132961.563</v>
      </c>
      <c r="D37" s="48">
        <v>203380391655</v>
      </c>
    </row>
    <row r="38" spans="1:4" x14ac:dyDescent="0.25">
      <c r="A38" s="18" t="s">
        <v>13</v>
      </c>
    </row>
    <row r="39" spans="1:4" x14ac:dyDescent="0.25">
      <c r="A39" s="18" t="s">
        <v>19</v>
      </c>
    </row>
  </sheetData>
  <mergeCells count="8">
    <mergeCell ref="C7:D7"/>
    <mergeCell ref="A7:A8"/>
    <mergeCell ref="B7:B8"/>
    <mergeCell ref="A1:D1"/>
    <mergeCell ref="A2:D2"/>
    <mergeCell ref="A3:D3"/>
    <mergeCell ref="A4:D4"/>
    <mergeCell ref="A5:D5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EJES_PLAN</vt:lpstr>
      <vt:lpstr>Plan_Gsto Públ</vt:lpstr>
      <vt:lpstr>ORGANISMO_Origen</vt:lpstr>
      <vt:lpstr>Organismo-BP-ORIGEN</vt:lpstr>
      <vt:lpstr>Fecha_Registro</vt:lpstr>
      <vt:lpstr>Grup_Vulner</vt:lpstr>
      <vt:lpstr>Plan_Comp</vt:lpstr>
      <vt:lpstr>'Organismo-BP-ORIGEN'!Títulos_a_imprimir</vt:lpstr>
      <vt:lpstr>'Plan_Gsto Públ'!Títulos_a_imprimir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Charria</dc:creator>
  <cp:lastModifiedBy>juan</cp:lastModifiedBy>
  <cp:lastPrinted>2017-01-10T21:41:29Z</cp:lastPrinted>
  <dcterms:created xsi:type="dcterms:W3CDTF">2016-12-21T17:23:09Z</dcterms:created>
  <dcterms:modified xsi:type="dcterms:W3CDTF">2020-04-24T21:56:41Z</dcterms:modified>
</cp:coreProperties>
</file>