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RLEY\IE Los Andes\Informe de Gestion\Informe de Gestion a Ago-31-2021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9" i="1" l="1"/>
  <c r="G20" i="1" l="1"/>
  <c r="G14" i="1" l="1"/>
  <c r="G15" i="1" s="1"/>
  <c r="G19" i="1" s="1"/>
  <c r="G38" i="1" l="1"/>
</calcChain>
</file>

<file path=xl/sharedStrings.xml><?xml version="1.0" encoding="utf-8"?>
<sst xmlns="http://schemas.openxmlformats.org/spreadsheetml/2006/main" count="59" uniqueCount="54">
  <si>
    <t>(+) TOTAL INGRESOS</t>
  </si>
  <si>
    <t>FECHA</t>
  </si>
  <si>
    <t>VALOR</t>
  </si>
  <si>
    <t>NOMBRE</t>
  </si>
  <si>
    <t>CONCEPTO</t>
  </si>
  <si>
    <t>No. CD</t>
  </si>
  <si>
    <t>No. RP</t>
  </si>
  <si>
    <t>INSTITUCION EDUCATIVA LOS ANDES</t>
  </si>
  <si>
    <t>SALDO</t>
  </si>
  <si>
    <t>TRANSFERENCIA SEM APOYO A APLICATIVO ACADEMICO</t>
  </si>
  <si>
    <t>FLUJO DE EFECTIVO A DIC-31-2021</t>
  </si>
  <si>
    <t>SALDO EN BANCOS A DIC-31-2020</t>
  </si>
  <si>
    <t>GRATUIDAD 2020 - GIRO FEB-26-2021</t>
  </si>
  <si>
    <t>INGRESOS POR CERTIFICADOS ENE-01-2021 A AGO-31-2021</t>
  </si>
  <si>
    <t>TRANSFERENCIA SEM APOYO A APLICATIVO CONTABLE ASCII MODULO FACTURACION</t>
  </si>
  <si>
    <t>INGRESOS POR INTERESES GANADOS ENE-01-2021 A AGO-31-2021</t>
  </si>
  <si>
    <t>INGRESOS POR TIENDA ESCOLARES ENE-01-2021 A AGO-31-2021</t>
  </si>
  <si>
    <t>(=) DISPONIBLE PARA CONTRATAR EN 2021</t>
  </si>
  <si>
    <t>(-) PAGOS DE ENE-01-2021 A AGO-31-2021</t>
  </si>
  <si>
    <t>(+) CUENTAS POR PAGAR A AGO-31-2021 (Impuestos)</t>
  </si>
  <si>
    <t>(=) SALDO EN BANCOS A AGO-31-2021</t>
  </si>
  <si>
    <t>(-) CUENTAS POR PAGAR A AGO-31-2021 (Impuestos)</t>
  </si>
  <si>
    <t>(-) CERTIFICADOS DE DISPONIBILIDAD SIN CONTRATO A AGO-31-2021</t>
  </si>
  <si>
    <t>(-) CONTRATOS SALDOS PENDIENTES DE PAGO A AGO-31-2021</t>
  </si>
  <si>
    <t>(=) PRESUPUESTO DISPONIBLE PARA CONTRATAR A AGO-31-2021</t>
  </si>
  <si>
    <t>TRANSFERENCIA SEM APOYO A APLICATIVO CONTABLE ASCII SOPORTE</t>
  </si>
  <si>
    <t>TRANSFERENCIA SEM FOME</t>
  </si>
  <si>
    <t>COMPRA PLANTA DE AGUA</t>
  </si>
  <si>
    <t>0006</t>
  </si>
  <si>
    <t>JUL-08-2021</t>
  </si>
  <si>
    <t>MODULO FACTURACION ASCII</t>
  </si>
  <si>
    <t>0008</t>
  </si>
  <si>
    <t>JUL-26-2021</t>
  </si>
  <si>
    <t>0009</t>
  </si>
  <si>
    <t>SOPORTE ASCII</t>
  </si>
  <si>
    <t>(+) AJUSTE AL PESO EN PAGO DE IMPUESTOS</t>
  </si>
  <si>
    <t>HONORARIOS CONTABLES</t>
  </si>
  <si>
    <t>DARLEY RAMIREZ SALINAS</t>
  </si>
  <si>
    <t>0002</t>
  </si>
  <si>
    <t>MAR-25-2021</t>
  </si>
  <si>
    <t>INSUMOS PARA FOTOCOPIADORAS</t>
  </si>
  <si>
    <t>COPYMARKET S.A.S.</t>
  </si>
  <si>
    <t>0007</t>
  </si>
  <si>
    <t>AGO-20-2021</t>
  </si>
  <si>
    <t>MTTO Y RECARGA EXTINTORES</t>
  </si>
  <si>
    <t>TECASIND COLOMBIA S.A.S.</t>
  </si>
  <si>
    <t>AGO-24-2021</t>
  </si>
  <si>
    <t>PAPELERIA E INSUMOS DE OFICINA</t>
  </si>
  <si>
    <t>OSCAR ANDRES ORTIZ BOTINA</t>
  </si>
  <si>
    <t>AGO-25-2021</t>
  </si>
  <si>
    <t>BADILLO QUINTERO YAVNNI ANDRES</t>
  </si>
  <si>
    <t>COMPRA EQUIPOS DE COMPUTO</t>
  </si>
  <si>
    <t>00010</t>
  </si>
  <si>
    <t>AGO-26-2021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</si>
</sst>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3" fontId="1" fillId="0" borderId="1" xfId="0" applyNumberFormat="1" applyFont="1" applyFill="1" applyBorder="1"/>
    <xf numFmtId="0" fontId="3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3" fontId="3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37" fontId="0" fillId="0" borderId="3" xfId="0" applyNumberFormat="1" applyBorder="1"/>
    <xf numFmtId="3" fontId="0" fillId="0" borderId="0" xfId="0" applyNumberFormat="1"/>
    <xf numFmtId="0" fontId="6" fillId="0" borderId="0" xfId="0" applyFont="1"/>
    <xf numFmtId="0" fontId="7" fillId="0" borderId="3" xfId="0" applyFont="1" applyBorder="1"/>
    <xf numFmtId="49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3" fontId="0" fillId="0" borderId="3" xfId="0" applyNumberFormat="1" applyFont="1" applyBorder="1"/>
    <xf numFmtId="14" fontId="0" fillId="0" borderId="3" xfId="0" applyNumberFormat="1" applyFont="1" applyBorder="1" applyAlignment="1">
      <alignment horizontal="center"/>
    </xf>
    <xf numFmtId="3" fontId="0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workbookViewId="0">
      <selection activeCell="E16" sqref="E16"/>
    </sheetView>
  </sheetViews>
  <sheetFormatPr baseColWidth="10" defaultRowHeight="15" x14ac:dyDescent="0.25"/>
  <cols>
    <col min="1" max="1" width="3.28515625" customWidth="1"/>
    <col min="2" max="2" width="32.7109375" style="7" customWidth="1"/>
    <col min="3" max="3" width="27.85546875" style="7" customWidth="1"/>
    <col min="4" max="4" width="8.28515625" style="8" customWidth="1"/>
    <col min="5" max="5" width="12.140625" style="7" bestFit="1" customWidth="1"/>
    <col min="6" max="6" width="11.28515625" style="7" customWidth="1"/>
    <col min="7" max="7" width="15.7109375" customWidth="1"/>
  </cols>
  <sheetData>
    <row r="1" spans="1:12" ht="18.75" x14ac:dyDescent="0.3">
      <c r="A1" s="23" t="s">
        <v>7</v>
      </c>
      <c r="B1" s="23"/>
      <c r="C1" s="23"/>
      <c r="D1" s="23"/>
      <c r="E1" s="23"/>
      <c r="F1" s="23"/>
      <c r="G1" s="23"/>
    </row>
    <row r="2" spans="1:12" ht="18.75" x14ac:dyDescent="0.3">
      <c r="A2" s="23" t="s">
        <v>10</v>
      </c>
      <c r="B2" s="23"/>
      <c r="C2" s="23"/>
      <c r="D2" s="23"/>
      <c r="E2" s="23"/>
      <c r="F2" s="23"/>
      <c r="G2" s="23"/>
    </row>
    <row r="3" spans="1:12" ht="7.15" customHeight="1" x14ac:dyDescent="0.25"/>
    <row r="4" spans="1:12" ht="15.75" x14ac:dyDescent="0.25">
      <c r="A4" s="1" t="s">
        <v>11</v>
      </c>
      <c r="B4" s="4"/>
      <c r="C4" s="4"/>
      <c r="D4" s="5"/>
      <c r="E4" s="6"/>
      <c r="G4" s="3">
        <v>13464003</v>
      </c>
      <c r="H4" s="18"/>
      <c r="I4" s="18"/>
    </row>
    <row r="5" spans="1:12" x14ac:dyDescent="0.25">
      <c r="G5" s="7"/>
    </row>
    <row r="6" spans="1:12" ht="15.75" x14ac:dyDescent="0.25">
      <c r="A6" t="s">
        <v>12</v>
      </c>
      <c r="E6" s="9">
        <v>40403583</v>
      </c>
      <c r="F6" s="8"/>
      <c r="G6" s="7"/>
    </row>
    <row r="7" spans="1:12" ht="15.75" x14ac:dyDescent="0.25">
      <c r="A7" s="19" t="s">
        <v>13</v>
      </c>
      <c r="E7" s="9">
        <v>269921</v>
      </c>
      <c r="G7" s="7"/>
    </row>
    <row r="8" spans="1:12" ht="15.75" x14ac:dyDescent="0.25">
      <c r="A8" s="19" t="s">
        <v>14</v>
      </c>
      <c r="E8" s="9">
        <v>2545000</v>
      </c>
      <c r="G8" s="7"/>
    </row>
    <row r="9" spans="1:12" ht="15.75" x14ac:dyDescent="0.25">
      <c r="A9" s="19" t="s">
        <v>25</v>
      </c>
      <c r="E9" s="9">
        <v>3061000</v>
      </c>
      <c r="G9" s="7"/>
    </row>
    <row r="10" spans="1:12" ht="15.75" x14ac:dyDescent="0.25">
      <c r="A10" s="19" t="s">
        <v>9</v>
      </c>
      <c r="E10" s="9">
        <v>2352000</v>
      </c>
      <c r="G10" s="7"/>
    </row>
    <row r="11" spans="1:12" ht="15.75" x14ac:dyDescent="0.25">
      <c r="A11" s="19" t="s">
        <v>26</v>
      </c>
      <c r="E11" s="9">
        <v>30990000</v>
      </c>
      <c r="G11" s="7"/>
    </row>
    <row r="12" spans="1:12" ht="15.75" x14ac:dyDescent="0.25">
      <c r="A12" s="19" t="s">
        <v>15</v>
      </c>
      <c r="E12" s="9">
        <v>320212</v>
      </c>
      <c r="G12" s="7"/>
    </row>
    <row r="13" spans="1:12" ht="16.5" thickBot="1" x14ac:dyDescent="0.3">
      <c r="A13" s="19" t="s">
        <v>16</v>
      </c>
      <c r="E13" s="10">
        <v>0</v>
      </c>
      <c r="G13" s="7"/>
    </row>
    <row r="14" spans="1:12" ht="16.5" thickBot="1" x14ac:dyDescent="0.3">
      <c r="A14" s="1" t="s">
        <v>0</v>
      </c>
      <c r="B14" s="4"/>
      <c r="C14" s="4"/>
      <c r="G14" s="3">
        <f>SUM(E6:E13)</f>
        <v>79941716</v>
      </c>
      <c r="H14" s="18"/>
    </row>
    <row r="15" spans="1:12" ht="21.75" customHeight="1" thickTop="1" x14ac:dyDescent="0.3">
      <c r="A15" s="2" t="s">
        <v>17</v>
      </c>
      <c r="B15" s="11"/>
      <c r="C15" s="11"/>
      <c r="D15" s="12"/>
      <c r="E15" s="13"/>
      <c r="G15" s="14">
        <f>G4+G14</f>
        <v>93405719</v>
      </c>
      <c r="I15" s="18"/>
    </row>
    <row r="16" spans="1:12" ht="22.5" customHeight="1" x14ac:dyDescent="0.25">
      <c r="A16" s="1" t="s">
        <v>18</v>
      </c>
      <c r="B16" s="4"/>
      <c r="C16" s="4"/>
      <c r="D16" s="3"/>
      <c r="E16" s="4"/>
      <c r="G16" s="3">
        <v>6430490</v>
      </c>
      <c r="K16" s="18"/>
      <c r="L16" s="18"/>
    </row>
    <row r="17" spans="1:12" ht="22.5" customHeight="1" x14ac:dyDescent="0.25">
      <c r="A17" s="1" t="s">
        <v>19</v>
      </c>
      <c r="B17" s="4"/>
      <c r="C17" s="4"/>
      <c r="D17" s="3"/>
      <c r="E17" s="4"/>
      <c r="G17" s="3">
        <v>29250</v>
      </c>
      <c r="K17" s="18"/>
      <c r="L17" s="18"/>
    </row>
    <row r="18" spans="1:12" ht="22.5" customHeight="1" thickBot="1" x14ac:dyDescent="0.3">
      <c r="A18" s="1" t="s">
        <v>35</v>
      </c>
      <c r="B18" s="4"/>
      <c r="C18" s="4"/>
      <c r="D18" s="3"/>
      <c r="E18" s="4"/>
      <c r="G18" s="3">
        <v>-3203</v>
      </c>
      <c r="K18" s="18"/>
      <c r="L18" s="18"/>
    </row>
    <row r="19" spans="1:12" ht="23.25" customHeight="1" thickTop="1" x14ac:dyDescent="0.3">
      <c r="A19" s="2" t="s">
        <v>20</v>
      </c>
      <c r="B19" s="11"/>
      <c r="C19" s="11"/>
      <c r="D19" s="12"/>
      <c r="E19" s="13"/>
      <c r="G19" s="14">
        <f>G15-G16+G17+G18</f>
        <v>87001276</v>
      </c>
      <c r="I19" s="18"/>
    </row>
    <row r="20" spans="1:12" ht="20.25" customHeight="1" x14ac:dyDescent="0.25">
      <c r="A20" s="1" t="s">
        <v>21</v>
      </c>
      <c r="B20" s="4"/>
      <c r="C20" s="4"/>
      <c r="D20" s="3"/>
      <c r="E20" s="4"/>
      <c r="G20" s="3">
        <f>G17</f>
        <v>29250</v>
      </c>
      <c r="I20" s="18"/>
      <c r="J20" s="18"/>
    </row>
    <row r="21" spans="1:12" x14ac:dyDescent="0.25">
      <c r="I21" s="18"/>
    </row>
    <row r="22" spans="1:12" ht="15.75" x14ac:dyDescent="0.25">
      <c r="A22" s="1" t="s">
        <v>22</v>
      </c>
      <c r="B22" s="4"/>
      <c r="C22" s="4"/>
      <c r="D22" s="3"/>
      <c r="E22" s="4"/>
      <c r="G22" s="3">
        <f>SUM(F25:F27)</f>
        <v>36596000</v>
      </c>
    </row>
    <row r="24" spans="1:12" ht="15.75" x14ac:dyDescent="0.25">
      <c r="A24" s="1"/>
      <c r="B24" s="15" t="s">
        <v>4</v>
      </c>
      <c r="C24" s="15"/>
      <c r="D24" s="15" t="s">
        <v>5</v>
      </c>
      <c r="E24" s="15" t="s">
        <v>1</v>
      </c>
      <c r="F24" s="15" t="s">
        <v>2</v>
      </c>
    </row>
    <row r="25" spans="1:12" ht="15.75" x14ac:dyDescent="0.25">
      <c r="A25" s="1"/>
      <c r="B25" s="24" t="s">
        <v>27</v>
      </c>
      <c r="C25" s="15"/>
      <c r="D25" s="25" t="s">
        <v>28</v>
      </c>
      <c r="E25" s="24" t="s">
        <v>29</v>
      </c>
      <c r="F25" s="28">
        <v>30990000</v>
      </c>
    </row>
    <row r="26" spans="1:12" ht="15.75" x14ac:dyDescent="0.25">
      <c r="A26" s="1"/>
      <c r="B26" s="24" t="s">
        <v>30</v>
      </c>
      <c r="C26" s="15"/>
      <c r="D26" s="25" t="s">
        <v>31</v>
      </c>
      <c r="E26" s="24" t="s">
        <v>32</v>
      </c>
      <c r="F26" s="28">
        <v>2545000</v>
      </c>
    </row>
    <row r="27" spans="1:12" ht="15.75" x14ac:dyDescent="0.25">
      <c r="A27" s="1"/>
      <c r="B27" s="24" t="s">
        <v>34</v>
      </c>
      <c r="C27" s="16"/>
      <c r="D27" s="25" t="s">
        <v>33</v>
      </c>
      <c r="E27" s="27" t="s">
        <v>32</v>
      </c>
      <c r="F27" s="26">
        <v>3061000</v>
      </c>
    </row>
    <row r="29" spans="1:12" ht="23.25" customHeight="1" x14ac:dyDescent="0.25">
      <c r="A29" s="1" t="s">
        <v>23</v>
      </c>
      <c r="B29" s="4"/>
      <c r="C29" s="4"/>
      <c r="D29" s="3"/>
      <c r="E29" s="4"/>
      <c r="G29" s="3">
        <f>SUM(F32:F36)</f>
        <v>27383073</v>
      </c>
    </row>
    <row r="30" spans="1:12" ht="6" customHeight="1" x14ac:dyDescent="0.25"/>
    <row r="31" spans="1:12" ht="15.75" x14ac:dyDescent="0.25">
      <c r="A31" s="1"/>
      <c r="B31" s="15" t="s">
        <v>4</v>
      </c>
      <c r="C31" s="15" t="s">
        <v>3</v>
      </c>
      <c r="D31" s="15" t="s">
        <v>6</v>
      </c>
      <c r="E31" s="15" t="s">
        <v>1</v>
      </c>
      <c r="F31" s="15" t="s">
        <v>8</v>
      </c>
    </row>
    <row r="32" spans="1:12" ht="15.75" x14ac:dyDescent="0.25">
      <c r="A32" s="1"/>
      <c r="B32" s="20" t="s">
        <v>36</v>
      </c>
      <c r="C32" s="20" t="s">
        <v>37</v>
      </c>
      <c r="D32" s="21" t="s">
        <v>38</v>
      </c>
      <c r="E32" s="22" t="s">
        <v>39</v>
      </c>
      <c r="F32" s="17">
        <v>2600000</v>
      </c>
    </row>
    <row r="33" spans="1:9" ht="15.75" x14ac:dyDescent="0.25">
      <c r="A33" s="1"/>
      <c r="B33" s="20" t="s">
        <v>40</v>
      </c>
      <c r="C33" s="20" t="s">
        <v>41</v>
      </c>
      <c r="D33" s="21" t="s">
        <v>42</v>
      </c>
      <c r="E33" s="22" t="s">
        <v>43</v>
      </c>
      <c r="F33" s="17">
        <v>1470000</v>
      </c>
    </row>
    <row r="34" spans="1:9" ht="15.75" x14ac:dyDescent="0.25">
      <c r="A34" s="1"/>
      <c r="B34" s="20" t="s">
        <v>44</v>
      </c>
      <c r="C34" s="20" t="s">
        <v>45</v>
      </c>
      <c r="D34" s="21" t="s">
        <v>31</v>
      </c>
      <c r="E34" s="22" t="s">
        <v>46</v>
      </c>
      <c r="F34" s="17">
        <v>498015</v>
      </c>
    </row>
    <row r="35" spans="1:9" ht="15.75" x14ac:dyDescent="0.25">
      <c r="A35" s="1"/>
      <c r="B35" s="20" t="s">
        <v>47</v>
      </c>
      <c r="C35" s="20" t="s">
        <v>48</v>
      </c>
      <c r="D35" s="21" t="s">
        <v>33</v>
      </c>
      <c r="E35" s="22" t="s">
        <v>49</v>
      </c>
      <c r="F35" s="17">
        <v>4865058</v>
      </c>
    </row>
    <row r="36" spans="1:9" ht="15.75" x14ac:dyDescent="0.25">
      <c r="A36" s="1"/>
      <c r="B36" s="20" t="s">
        <v>50</v>
      </c>
      <c r="C36" s="20" t="s">
        <v>51</v>
      </c>
      <c r="D36" s="21" t="s">
        <v>52</v>
      </c>
      <c r="E36" s="22" t="s">
        <v>53</v>
      </c>
      <c r="F36" s="17">
        <v>17950000</v>
      </c>
    </row>
    <row r="37" spans="1:9" ht="6" customHeight="1" thickBot="1" x14ac:dyDescent="0.3"/>
    <row r="38" spans="1:9" ht="19.5" thickTop="1" x14ac:dyDescent="0.3">
      <c r="A38" s="2" t="s">
        <v>24</v>
      </c>
      <c r="B38" s="11"/>
      <c r="C38" s="11"/>
      <c r="D38" s="12"/>
      <c r="E38" s="13"/>
      <c r="G38" s="14">
        <f>G19-G20-G22-G29</f>
        <v>22992953</v>
      </c>
      <c r="I38" s="18"/>
    </row>
    <row r="41" spans="1:9" ht="15.75" x14ac:dyDescent="0.25">
      <c r="E41" s="3"/>
    </row>
    <row r="42" spans="1:9" ht="15.75" x14ac:dyDescent="0.25">
      <c r="E42" s="3"/>
    </row>
    <row r="43" spans="1:9" ht="15.75" x14ac:dyDescent="0.25">
      <c r="E43" s="3"/>
    </row>
  </sheetData>
  <sortState ref="A74:J77">
    <sortCondition ref="D74:D77"/>
  </sortState>
  <mergeCells count="2">
    <mergeCell ref="A1:G1"/>
    <mergeCell ref="A2:G2"/>
  </mergeCells>
  <printOptions horizontalCentered="1" verticalCentered="1"/>
  <pageMargins left="0" right="0" top="0" bottom="1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USERS</cp:lastModifiedBy>
  <cp:lastPrinted>2021-02-18T20:11:19Z</cp:lastPrinted>
  <dcterms:created xsi:type="dcterms:W3CDTF">2016-08-17T20:40:23Z</dcterms:created>
  <dcterms:modified xsi:type="dcterms:W3CDTF">2021-09-09T01:25:47Z</dcterms:modified>
</cp:coreProperties>
</file>