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cuntar\Desktop\"/>
    </mc:Choice>
  </mc:AlternateContent>
  <bookViews>
    <workbookView xWindow="0" yWindow="0" windowWidth="24000" windowHeight="10935"/>
  </bookViews>
  <sheets>
    <sheet name="4133 Educacion C 2S" sheetId="1" r:id="rId1"/>
  </sheets>
  <externalReferences>
    <externalReference r:id="rId2"/>
  </externalReferences>
  <definedNames>
    <definedName name="_xlnm._FilterDatabase" localSheetId="0" hidden="1">'4133 Educacion C 2S'!$A$5:$U$6</definedName>
    <definedName name="_xlnm.Print_Area" localSheetId="0">'4133 Educacion C 2S'!$A$1:$U$6</definedName>
    <definedName name="datos">[1]PUERTOCARREÑO!$C$36:$C$40,[1]PUERTOCARREÑO!$D$85:$D$87,[1]PUERTOCARREÑO!$C$92:$C$96,[1]PUERTOCARREÑO!$C$99:$C$103</definedName>
    <definedName name="_xlnm.Print_Titles" localSheetId="0">'4133 Educacion C 2S'!$1:$6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1" l="1"/>
  <c r="S83" i="1"/>
  <c r="P83" i="1"/>
  <c r="S81" i="1"/>
  <c r="P81" i="1"/>
  <c r="S79" i="1"/>
  <c r="P79" i="1"/>
  <c r="S77" i="1"/>
  <c r="P77" i="1"/>
  <c r="S75" i="1"/>
  <c r="P75" i="1"/>
  <c r="S73" i="1"/>
  <c r="P73" i="1"/>
  <c r="S71" i="1"/>
  <c r="P71" i="1"/>
  <c r="S69" i="1"/>
  <c r="P69" i="1"/>
  <c r="S67" i="1"/>
  <c r="P67" i="1"/>
  <c r="S65" i="1"/>
  <c r="P65" i="1"/>
  <c r="S63" i="1"/>
  <c r="P63" i="1"/>
  <c r="S61" i="1"/>
  <c r="P61" i="1"/>
  <c r="S59" i="1"/>
  <c r="P59" i="1"/>
  <c r="S57" i="1"/>
  <c r="P57" i="1"/>
  <c r="S55" i="1"/>
  <c r="P55" i="1"/>
  <c r="S53" i="1"/>
  <c r="P53" i="1"/>
  <c r="S51" i="1"/>
  <c r="P51" i="1"/>
  <c r="S49" i="1"/>
  <c r="P49" i="1"/>
  <c r="S47" i="1"/>
  <c r="P47" i="1"/>
  <c r="S45" i="1"/>
  <c r="P45" i="1"/>
  <c r="S43" i="1"/>
  <c r="P43" i="1"/>
  <c r="S41" i="1"/>
  <c r="P41" i="1"/>
  <c r="S39" i="1"/>
  <c r="P39" i="1"/>
  <c r="S37" i="1"/>
  <c r="P37" i="1"/>
  <c r="S35" i="1"/>
  <c r="P35" i="1"/>
  <c r="S33" i="1"/>
  <c r="P33" i="1"/>
  <c r="S31" i="1"/>
  <c r="P31" i="1"/>
  <c r="S29" i="1"/>
  <c r="P29" i="1"/>
  <c r="S27" i="1"/>
  <c r="P27" i="1"/>
  <c r="S25" i="1"/>
  <c r="P25" i="1"/>
  <c r="S23" i="1"/>
  <c r="P23" i="1"/>
  <c r="S21" i="1"/>
  <c r="P21" i="1"/>
  <c r="S19" i="1"/>
  <c r="P19" i="1"/>
  <c r="S17" i="1"/>
  <c r="P17" i="1"/>
  <c r="S15" i="1"/>
  <c r="P15" i="1"/>
  <c r="S13" i="1"/>
  <c r="P13" i="1"/>
  <c r="S11" i="1"/>
  <c r="P11" i="1"/>
  <c r="S9" i="1"/>
  <c r="P9" i="1"/>
  <c r="S7" i="1"/>
  <c r="S86" i="1" s="1"/>
  <c r="P7" i="1"/>
  <c r="F86" i="1" s="1"/>
  <c r="P86" i="1" l="1"/>
</calcChain>
</file>

<file path=xl/sharedStrings.xml><?xml version="1.0" encoding="utf-8"?>
<sst xmlns="http://schemas.openxmlformats.org/spreadsheetml/2006/main" count="653" uniqueCount="265">
  <si>
    <t>DEPENDENCIA:</t>
  </si>
  <si>
    <t>SECRETARÍA DE EDUCACIÓN</t>
  </si>
  <si>
    <t>Fecha de reporte:</t>
  </si>
  <si>
    <t>Vigencia:</t>
  </si>
  <si>
    <t>No.</t>
  </si>
  <si>
    <t>Eje</t>
  </si>
  <si>
    <t>Componente</t>
  </si>
  <si>
    <t>Programa</t>
  </si>
  <si>
    <t>Actividad</t>
  </si>
  <si>
    <t>Trámite o Servicio</t>
  </si>
  <si>
    <t>Macroproceso</t>
  </si>
  <si>
    <t>Proceso / Subproceso</t>
  </si>
  <si>
    <t>Código
Procedimiento</t>
  </si>
  <si>
    <t>Meta de la actividad
(Descripción)</t>
  </si>
  <si>
    <t>Indicador
(Descripción)</t>
  </si>
  <si>
    <t>Unidad de medida</t>
  </si>
  <si>
    <t>Fórmula</t>
  </si>
  <si>
    <t>Variables</t>
  </si>
  <si>
    <t xml:space="preserve">Valor  de la variable
</t>
  </si>
  <si>
    <t>% ejecución</t>
  </si>
  <si>
    <t>Tiempo de respuesta legal (días hábiles)</t>
  </si>
  <si>
    <t xml:space="preserve">Tiempo de respuesta (días hábiles)
</t>
  </si>
  <si>
    <t>Cumplimiento (%) tiempo respuesta</t>
  </si>
  <si>
    <t>Fuente de información (Dependencia)</t>
  </si>
  <si>
    <t>Responsable
(Reparto administrativo)</t>
  </si>
  <si>
    <t>41 Cali social y diversa</t>
  </si>
  <si>
    <t>1.4 Educación con calidad, eficiencia y equidad.</t>
  </si>
  <si>
    <t>1.4.1 Educación pública equitativa e incluyente.</t>
  </si>
  <si>
    <t>Atender las solicitudes de Asignación de Cupos a Estudiantes en el Sistema Educativo Oficial.</t>
  </si>
  <si>
    <t>Trámite</t>
  </si>
  <si>
    <t xml:space="preserve">Desarrollo Social </t>
  </si>
  <si>
    <t>Prestacion del Servicio Educativo</t>
  </si>
  <si>
    <t>MMDS01.01.05.18.P01</t>
  </si>
  <si>
    <t>Atender el 100% de las solicitudes de Asignación de Cupos a Estudiantes en el Sistema Educativo Oficial.</t>
  </si>
  <si>
    <t>Porcentaje de solicitudes de cupos asignadas</t>
  </si>
  <si>
    <t>%</t>
  </si>
  <si>
    <t>(V1/V2)*100</t>
  </si>
  <si>
    <t>V1 = Número  de  solicitudes de cupos escolares asignados</t>
  </si>
  <si>
    <t>Secretaria de Educacion Municipal</t>
  </si>
  <si>
    <t>Subsecretaria Desarrollo Pedagogico</t>
  </si>
  <si>
    <t>V2 = Número solicitudes de cupos escolares solicitados</t>
  </si>
  <si>
    <t>Atender las solicitudes de  Subsidio de Transporte Escolar – Tarjeta Sistema Integrado de Transporte Masivo - SITM - Masivo Integrado de Occidente - MIO.</t>
  </si>
  <si>
    <t>Servicio</t>
  </si>
  <si>
    <t>MMDS01.01.05.18.P03</t>
  </si>
  <si>
    <t>Atender el 100% de las solicitudes de  Subsidio de Transporte Escolar – Tarjeta Sistema Integrado de Transporte Masivo - SITM - Masivo Integrado de Occidente - MIO.</t>
  </si>
  <si>
    <t>Porcentaje de solicitudes de Subsidios de Transporte Escolar Tarjeta SITM MIO atendidas</t>
  </si>
  <si>
    <t>V1 = Número  de  solicitudes de Subsidios de Transporte Escolar Tarjeta SITM MIO atendidas</t>
  </si>
  <si>
    <t>V2 = Número solicitudes de Subsidios de Transporte Escolar Tarjeta SITM MIO  radicadas</t>
  </si>
  <si>
    <t>Atender las solicitudes de  Asignación transporte escolar rural.</t>
  </si>
  <si>
    <t>Atender el 100% de las solicitudes de  Asignación transporte escolar rural.</t>
  </si>
  <si>
    <t>Porcentaje de solicitudes de Subsidios de Transporte Escolar Rural atendidas</t>
  </si>
  <si>
    <t>V1 = Número  de  solicitudes de Subsidios de Transporte Escolar Rural atendidas</t>
  </si>
  <si>
    <t>V2 = Número solicitudes de Subsidios de Transporte Escolar Rural radicadas</t>
  </si>
  <si>
    <t xml:space="preserve">41 Cali Social y Divrsa </t>
  </si>
  <si>
    <t>1.4 Educación con calidad, eficiencia y equidad..</t>
  </si>
  <si>
    <t>1.4.3 Instituciones Educativas líderes, eficientes y transparentes</t>
  </si>
  <si>
    <t>Expedir Licencia de Funcionamiento para las Instituciones Promovidas por Particulares que ofrezcan el Servicio Educativo para el Trabajo y el Desarrollo Humano.</t>
  </si>
  <si>
    <t xml:space="preserve">MMDS01.01.07.18.P03
</t>
  </si>
  <si>
    <t>Expedir el 100% de las solicitudes de Licencias de Funcionamiento para las Instituciones Promovidas por Particulares que ofrezcan el Servicio Educativo para el Trabajo y el Desarrollo Humano que cumplan con los requisitos de Ley.</t>
  </si>
  <si>
    <t>Porcentaje de  Licencias de Funcionamiento para las Instituciones Promovidas por Particulares que ofrezcan el Servicio Educativo para el Trabajo y el Desarrollo Humano expedidas</t>
  </si>
  <si>
    <t>V1 = Número  de Licencias de Funcionamiento para las Instituciones Promovidas por Particulares que ofrezcan el Servicio Educativo para el Trabajo y el Desarrollo Humano expedidas</t>
  </si>
  <si>
    <t>Despacho</t>
  </si>
  <si>
    <t>V2 = Número solicitudes de Licencias de Funcionamiento para las Instituciones Promovidas por Particulares que ofrezcan el Servicio Educativo para el Trabajo y el Desarrollo Humano radicadas.</t>
  </si>
  <si>
    <t>Expedir Registro o Renovación de Programas de las Instituciones Promovidas por Particulares que ofrezcan el Servicio Educativo para el Trabajo y el Desarrollo Humano.</t>
  </si>
  <si>
    <t>MMDS01.01.07.18.P04</t>
  </si>
  <si>
    <t>Expedir el 100% de las solicitudes de  Registros o Renovación de Programas de las Instituciones Promovidas por Particulares que ofrezcan el Servicio Educativo para el Trabajo y el Desarrollo Humano que cumplan con los requisitos de Ley</t>
  </si>
  <si>
    <t>Porcentaje de solicitudes de Registro o Renovación de Programas de las Instituciones Promovidas por Particulares que ofrezcan el Servicio Educativo para el Trabajo y el Desarrollo Humano atendidas.</t>
  </si>
  <si>
    <t>V1 = Número  de solicitudes de Registro o Renovación de Programas de las Instituciones Promovidas por Particulares que ofrezcan el Servicio Educativo para el Trabajo y el Desarrollo Humano atendidas.</t>
  </si>
  <si>
    <t>V2 =  Número solicitudes de Registro o Renovación de Programas de las Instituciones Promovidas por Particulares que ofrezcan el Servicio Educativo para el Trabajo y el Desarrollo Humano radicadas.</t>
  </si>
  <si>
    <t>Atender las solicitudes de  Cambio de sede de un Establecimiento Educativo.</t>
  </si>
  <si>
    <t xml:space="preserve">
MMDS01.01.07.18.P06</t>
  </si>
  <si>
    <t>Atender el 100% de las solicitudes de  Cambio de sede de un Establecimiento Educativo.</t>
  </si>
  <si>
    <t>Porcentaje de solicitudes de Cambio de Sede de un Establecimiento Educativo atendidas.</t>
  </si>
  <si>
    <t>V1 = Número  de solicitudes de Cambio de Sede de un Establecimiento Educativo atendidas.</t>
  </si>
  <si>
    <t>V2 = Número solicitudes de Cambio de Sede de un Establecimiento Educativo radicadas.</t>
  </si>
  <si>
    <t>Atender las solicitudes de  Apertura de nueva sede de un establecimiento educativo</t>
  </si>
  <si>
    <t>MMDS01.01.07.18.P06</t>
  </si>
  <si>
    <t>Atender el 100% de las solicitudes de  Apertura de nueva sede de un establecimiento educativo</t>
  </si>
  <si>
    <t>Porcentaje de solicitudes de apertura de nuevas sedes de un Establecimiento Educativo atendidas.</t>
  </si>
  <si>
    <t>V1 = Número  de solicitudes de apertura de nuevas Sedes de un Establecimiento Educativo atendidas.</t>
  </si>
  <si>
    <t>V2 = Número solicitudes  de apertura de nuevas Sedes de un Establecimiento Educativo radicadas.</t>
  </si>
  <si>
    <t>Expedir Licencia de Funcionamiento para Establecimientos Educativos Promovidos por Particulares para Prestar el Servicio Público Educativo en los Niveles de Preescolar, Básica y Media.</t>
  </si>
  <si>
    <t>Expedir el 100% de las solicitudes de Licencias de Funcionamiento para Establecimientos Educativos Promovidos por Particulares para Prestar el Servicio Público Educativo en los Niveles de Preescolar, Básica y Media que cumplan con requisitos de Ley.</t>
  </si>
  <si>
    <t>Porcentaje de  Licencias de Funcionamiento para Establecimientos Educativos Promovidos por Particulares para Prestar el Servicio Público Educativo en los Niveles de Preescolar, Básica y Media expedidas</t>
  </si>
  <si>
    <t>V1 = Número  de Licencias de Funcionamiento para Establecimientos Educativos Promovidos por Particulares para Prestar el Servicio Público Educativo en los Niveles de Preescolar, Básica y Media expedidas</t>
  </si>
  <si>
    <t>V2 = Número solicitudes de Licencias de Funcionamiento para Establecimientos Educativos Promovidos por Particulares para Prestar el Servicio Público Educativo en los Niveles de Preescolar, Básica y Media radicadas.</t>
  </si>
  <si>
    <t>Atender las solicitudes de Cambio de propietario de un Establecimiento Educativo.</t>
  </si>
  <si>
    <t>MMDS01.01.07.18.P07</t>
  </si>
  <si>
    <t>Atender el 100% de las solicitudes de Cambio de propietario de un Establecimiento Educativo.</t>
  </si>
  <si>
    <t>Porcentaje de solicitudes de Cambio de Propietario de un Establecimiento Educativo atendidas.</t>
  </si>
  <si>
    <t>V1 = Número  de solicitudes de Cambio de Propietario de un Establecimiento Educativo atendidas.</t>
  </si>
  <si>
    <t>V2 = Número solicitudes de Cambio de Propietario de un Establecimiento Educativo radicadas.</t>
  </si>
  <si>
    <t>Atender las solicitudes de  Cambio de Nombre o Razón Social de un Establecimiento Educativo Estatal o Privado.</t>
  </si>
  <si>
    <t>Atender el 100% de  las solicitudes de  Cambio de Nombre o Razón Social de un Establecimiento Educativo Estatal o Privado.</t>
  </si>
  <si>
    <t>Porcentaje de solicitudes de Cambio de Nombre o Razón Social de un Establecimiento Educativo Estatal o Privado atendidas.</t>
  </si>
  <si>
    <t>V1 = Número  de solicitudes de Cambio de Nombre o Razón Social de un Establecimiento Educativo Estatal o Privado atendidas.</t>
  </si>
  <si>
    <t>V2 = Número solicitudes de Cambio de Nombre o Razón Social de un Establecimiento Educativo Estatal o Privado radicadas.</t>
  </si>
  <si>
    <t>Expedir Licencia de Funcionamiento de Instituciones Educativas que ofrezcan Programas de Educación Formal de adultos.</t>
  </si>
  <si>
    <t>Expedir el 100% de las solicitudes de Licencia de Funcionamiento de Instituciones Educativas que ofrezcan Programas de Educación Formal de adultos que cumplan con los requisitos de Ley.</t>
  </si>
  <si>
    <t>Porcentaje de  Licencias de Funcionamiento de Instituciones Educativas que ofrezcan Programas de Educación Formal de adultos expedidas</t>
  </si>
  <si>
    <t>(V1/V2)*101</t>
  </si>
  <si>
    <t>V1 = Número  de Licencias de Funcionamiento de Instituciones Educativas que ofrezcan Programas de Educación Formal de adultos expedidas</t>
  </si>
  <si>
    <t>V2 = Número solicitudes de Licencias de Funcionamiento de Instituciones Educativas que ofrezcan Programas de Educación Formal de adultos radicadas.</t>
  </si>
  <si>
    <t>Expedir Concesión de Reconocimiento de un Establecimiento Educativo Oficial.</t>
  </si>
  <si>
    <t>Porcentaje de solicitudes de Concesión de Reconocimiento de un Establecimiento Educativo Oficial atendidas.</t>
  </si>
  <si>
    <t>V1 = Número  de solicitudes de Concesión de Reconocimiento de un Establecimiento Educativo Oficial atendidas.</t>
  </si>
  <si>
    <t>V2 = Número solicitudes de Concesión de Reconocimiento de un Establecimiento Educativo Oficial radicadas.</t>
  </si>
  <si>
    <t>Expedir Autorización de Calendario Académico Especial.</t>
  </si>
  <si>
    <t>Expedir el 100% de las Autorizaciónes de Calendario Académico Especial.</t>
  </si>
  <si>
    <t>Porcentaje de  Autorizaciones de Calendario Académico Especial expedidas</t>
  </si>
  <si>
    <t>V1 = Número  de Autorizaciones de Calendario Académico Especial expedidas</t>
  </si>
  <si>
    <t>V2 = Número solicitudes de Autorizaciones de Calendario Académico Especial radicadas.</t>
  </si>
  <si>
    <t>Atender las solicitudes de  Cierre Temporal o Definitivo de Programas de Educación para el Trabajo y el Desarrollo Humano.</t>
  </si>
  <si>
    <t>Atender el 100% de las solicitudes de  Cierre Temporal o Definitivo de Programas de Educación para el Trabajo y el Desarrollo Humano.</t>
  </si>
  <si>
    <t>Porcentaje de solicitudes de Cierre de Programas de Educacion para el Trabajo y el Desarrollo Humano atendidas.</t>
  </si>
  <si>
    <t>V1 = Número  de solicitudes de Cierre de Programas de Educacion para el Trabajo y el Desarrollo Humano atendidas.</t>
  </si>
  <si>
    <t>V2 = Número solicitudes de Cierre de Programas de Educacion para el Trabajo y el Desarrollo Humano radicadas.</t>
  </si>
  <si>
    <t>Atender las solicitudes de  Fusión o Conversión de Establecimientos Educativos Oficiales.</t>
  </si>
  <si>
    <t>MMDS01.01.07.18.P09</t>
  </si>
  <si>
    <t>Atender el 100% de las solicitudes de  Fusión o Conversión de Establecimientos Educativos Oficiales.</t>
  </si>
  <si>
    <t>Porcentaje de solicitudes de Fusión o Conversión de Establecimientos Educativos Oficiales atendidas.</t>
  </si>
  <si>
    <t>V1 = Número  de solicitudes de Fusión o Conversión de Establecimientos Educativos Oficiales atendidas.</t>
  </si>
  <si>
    <t>V2 = Número solicitudes de Fusión o Conversión de Establecimientos Educativos Oficiales radicadas.</t>
  </si>
  <si>
    <t>Atender las solicitudes de  Ampliacion del  servicio educativo</t>
  </si>
  <si>
    <t>MMDS01.01.07.18.P10</t>
  </si>
  <si>
    <t>Atender el 100% de las solicitudes de  Ampliacion del  servicio educativo</t>
  </si>
  <si>
    <t>Porcentaje de solicitudes de Ampliación del Servicio Educativo atendidas.</t>
  </si>
  <si>
    <t>V1 = Número  de solicitudes de Ampliación del Servicio Educativo atendidas.</t>
  </si>
  <si>
    <t>V2 = Número solicitudes de Ampliación del Servicio Educativo radicadas.</t>
  </si>
  <si>
    <t>Atender las solicitudes de  Cambios en la Educación Media</t>
  </si>
  <si>
    <t>MMDS01.01.07.18.P11</t>
  </si>
  <si>
    <t>Atender el 100% de las solicitudes de  Cambios en la Educación Media</t>
  </si>
  <si>
    <t>Porcentaje de solicitudes de Cambio de la Especialidad Media atendidas.</t>
  </si>
  <si>
    <t>V1 = Número  de solicitudes de Cambio de la Especialidad Media atendidas.</t>
  </si>
  <si>
    <t>V2 = Número solicitudes de Cambio de la Especialidad Media radicadas.</t>
  </si>
  <si>
    <t>Atender las solicitudes de  Clasificación en el Régimen de Educación a un Establecimiento Educativo Privado.</t>
  </si>
  <si>
    <t>MMDS01.01.07.18.P13</t>
  </si>
  <si>
    <t>Atender el 100% de las solicitudes de  Clasificación en el Régimen de Educación a un Establecimiento Educativo Privado.</t>
  </si>
  <si>
    <t>Porcentaje de solicitudes de Clasificación en el Régimen de Educación a un Establecimiento Educativo Privado atendidas.</t>
  </si>
  <si>
    <t>V1 = Número  de solicitudes de Clasificación en el Régimen de Educación a un Establecimiento Educativo Privado atendidas.</t>
  </si>
  <si>
    <t>V2 = Número solicitudes de Clasificación en el Régimen de Educación a un Establecimiento Educativo Privado radicadas.</t>
  </si>
  <si>
    <t>Atender las solicitudes de  Validacion de grados.</t>
  </si>
  <si>
    <t>MMDS01.01.07.18.P14</t>
  </si>
  <si>
    <t>Atender el 100% de las solicitudes de  Validacion de grados.</t>
  </si>
  <si>
    <t>Porcentaje de solicitudes de Validación de Grados atendidas.</t>
  </si>
  <si>
    <t>V1 = Número  de solicitudes de Validación de Grados atendidas.</t>
  </si>
  <si>
    <t>V2 = Número solicitudes de Validación de Grados radicadas.</t>
  </si>
  <si>
    <t>Atender las solicitudes de  Registro de firmas de rectores, directores y secretario(a)s de establecimientos educativos</t>
  </si>
  <si>
    <t>MMDS01.01.07.18.P15</t>
  </si>
  <si>
    <t>Atender el 100% de las solicitudes de  Registro de firmas de rectores, directores y secretario(a)s de establecimientos educativos</t>
  </si>
  <si>
    <t>Porcentaje de  firmas registradas de Instituciones Educativas.</t>
  </si>
  <si>
    <t>V1 = Número de firmas registradas de Instituciones Educativas</t>
  </si>
  <si>
    <t>V2 = Número de solicitudes para registro de firmas de Instituciones Educativas radicadas.</t>
  </si>
  <si>
    <t>Atender las solicitudes de  Certificación de documentos académicos de establecimientos de educación formal regular y de adultos y para el trabajo y el desarrollo humano.</t>
  </si>
  <si>
    <t>MMDS01.01.07.18.P16</t>
  </si>
  <si>
    <t>Atender el 100% de las solicitudes de  Certificación de documentos académicos de establecimientos de educación formal regular y de adultos y para el trabajo y el desarrollo humano.</t>
  </si>
  <si>
    <t>Porcentaje de solicitudes de Certificación de documentos académicos atendidas.</t>
  </si>
  <si>
    <t>V1 = Número  de solicitudes de Certificación de documentos académicos atendidas.</t>
  </si>
  <si>
    <t>V2 = Número solicitudes de Certificación de documentos académicos radicadas.</t>
  </si>
  <si>
    <t>Atender las solicitudes de  Duplicaciones de Diplomas y Modificaciones del Registro del Título.</t>
  </si>
  <si>
    <t>Atender el 100% de las solicitudes de  Duplicaciones de Diplomas y Modificaciones del Registro del Título.</t>
  </si>
  <si>
    <t>Porcentaje de duplicaciones de diplomas y modificaciones de registro de Instituciones Educativas expedidas</t>
  </si>
  <si>
    <t>V1 = Número duplicaciones de diplomas y modificaciones de registro de Instituciones Educativas expedidas</t>
  </si>
  <si>
    <t>V2 = Número solicitudes de duplicaciones de diplomas y modificaciones de registro de Instituciones Educativas radicadas.</t>
  </si>
  <si>
    <t>Atender las solicitudes de  Certificado de existencia y representación legal de las instituciones de educación para el trabajo y el desarrollo humano</t>
  </si>
  <si>
    <t>MMDS01.01.07.18.P17</t>
  </si>
  <si>
    <t>Atender el 100% de las solicitudes de  Certificado de existencia y representación legal de las instituciones de educación para el trabajo y el desarrollo humano</t>
  </si>
  <si>
    <t>Porcentaje de  Certificaciones de Existencia y Representación Legal de Instituciones Educativas expedidas</t>
  </si>
  <si>
    <t>V1 = Número  de Certificaciones de Existencia y Representación Legal de Instituciones Educativas expedidas</t>
  </si>
  <si>
    <t>V2 = Número solicitudes de Certificaciones de Existencia y Representación Legal de Instituciones Educativas radicadas.</t>
  </si>
  <si>
    <t>Atender las solicitudes de  Clausura de un establecimiento educativo Oficial o Privado.</t>
  </si>
  <si>
    <t>MMDS01.01.07.18.P18</t>
  </si>
  <si>
    <t>Atender el 100% de las solicitudes de  Clausura de un establecimiento educativo Oficial o Privado.</t>
  </si>
  <si>
    <t>Porcentaje de solicitudes de Clausura de un Establecimiento Educativo Oficial o Privado atendidas.</t>
  </si>
  <si>
    <t>V1 = Número  de solicitudes de Clausura de un Establecimiento Educativo Oficial o Privado atendidas.</t>
  </si>
  <si>
    <t>V2 = Número solicitudes de Clausura de un Establecimiento Educativo Oficial o Privado radicadas.</t>
  </si>
  <si>
    <t>45 Cali participativa y bien gobernada</t>
  </si>
  <si>
    <t>5.2 Modernización institucional con transparencia y dignificación del servicio público</t>
  </si>
  <si>
    <t>5.2.3 Gestión del talento humano y cultura organizacional</t>
  </si>
  <si>
    <t>Atender las solicitudes de  Certificación de tiempos de servicio.</t>
  </si>
  <si>
    <t>Gestión del Talento Humano</t>
  </si>
  <si>
    <t>Gestión y Desarrollo  del Talento humano</t>
  </si>
  <si>
    <t>MATH02.06.05.18.P02</t>
  </si>
  <si>
    <t>Atender el 100% de las solicitudes de  Certificación de tiempos de servicio.</t>
  </si>
  <si>
    <t>Porcentaje de solicitudes de tiempos de servicio oficiales atendidas</t>
  </si>
  <si>
    <t>V1 = Número de solicitudes de tiempos de servicios oficiales atendidas</t>
  </si>
  <si>
    <t xml:space="preserve">Subsecretaria para la Administracion de los Bienes y Recursos </t>
  </si>
  <si>
    <t>V2 = Número solicitudes de tiempos de servicios oficiales radicadas</t>
  </si>
  <si>
    <t>Atender las solicitudes de  Seguro por muerte a beneficiarios de docentes oficiales.</t>
  </si>
  <si>
    <t>Liquidaciones Laborales</t>
  </si>
  <si>
    <t>MATH02.08.01.18.P07</t>
  </si>
  <si>
    <t>Atender el 100% de las solicitudes de  Seguro por muerte a beneficiarios de docentes oficiales.</t>
  </si>
  <si>
    <t>Porcentaje de solicitudes de seguros por muerte a beneficiarios de docentes oficiales atendidas</t>
  </si>
  <si>
    <t>V1 = Número de solicitudes de seguros por muerte a beneficiarios de docentes oficiales atendidas</t>
  </si>
  <si>
    <t>V2 = Número solicitudes de seguros por muerte a beneficiarios de docentes oficiales radicadas</t>
  </si>
  <si>
    <t>Atender las solicitudes de  Pensión de jubilación para docentes oficiales.</t>
  </si>
  <si>
    <t>Atender el 100% de las solicitudes de  Pensión de jubilación para docentes oficiales.</t>
  </si>
  <si>
    <t>Porcentaje de solicitudes de pensión de jubilación para docentes oficiales atendidas</t>
  </si>
  <si>
    <t>V1 = Número de solicitudes de pensiones de jubilación para docentes oficiales atendidas</t>
  </si>
  <si>
    <t xml:space="preserve">V2 = Número solicitudes de pensiones de jubilación para docentes oficiales radicadas </t>
  </si>
  <si>
    <t>Atender las solicitudes de  Pensión de jubilación por aportes.</t>
  </si>
  <si>
    <t>Atender el 100% de las solicitudes de  Pensión de jubilación por aportes.</t>
  </si>
  <si>
    <t>Porcentaje de solicitudes de Pensión de jubilación por aportes atendidas</t>
  </si>
  <si>
    <t>V1 = Número de solicitudes de pensiones de jubilación por aportes atendidas</t>
  </si>
  <si>
    <t>V2 = Número solicitudes de pensiones de jubilación por aportes radicadas</t>
  </si>
  <si>
    <t>Atender las solicitudes de Pensión de retiro por vejez para docentes oficiales.</t>
  </si>
  <si>
    <t>Atender el 100% de las solicitudes de Pensión de retiro por vejez para docentes oficiales.</t>
  </si>
  <si>
    <t>Porcentaje de solicitudes de Pensión de retiro por vejez para docentes oficiales atendidas</t>
  </si>
  <si>
    <t>V1 = Número de solicitudes de pensiones de retiro por vejez para docentes oficiales atendidas</t>
  </si>
  <si>
    <t>V2 = Número solicitudes de pensiones de retiro por vejez para docentes oficiales radicadas</t>
  </si>
  <si>
    <t>Atender las solicitudes de  Pensión de retiro de invalidez para docentes oficiales.</t>
  </si>
  <si>
    <t>Atender el 100% de las solicitudes de  Pensión de retiro de invalidez para docentes oficiales.</t>
  </si>
  <si>
    <t>Porcentaje de solicitudes de Pensión de retiro de invalidez para docentes oficiales atendidas</t>
  </si>
  <si>
    <t>V1 = Número de solicitudes de pensiones de retiro de invalidez para docentes oficiales atendidas</t>
  </si>
  <si>
    <t>V2 = Número solicitudes de pensiones de retiro de invalidez para docentes oficiales radicadas</t>
  </si>
  <si>
    <t>Atender las solicitudes de  Pensión post-mortem para beneficiarios de docentes oficiales.</t>
  </si>
  <si>
    <t>Atender el 100% de las solicitudes de  Pensión post-mortem para beneficiarios de docentes oficiales.</t>
  </si>
  <si>
    <t>Porcentaje de solicitudes de Pensión post-mortem para beneficiarios de docentes oficiales atendidas</t>
  </si>
  <si>
    <t>V1 = Número de solicitudes de pensiones post-mortem para beneficiarios de docentes oficiales atendidas</t>
  </si>
  <si>
    <t>V2 = Número solicitudes de pensiones post-mortem para beneficiarios de docentes oficiales radicadas</t>
  </si>
  <si>
    <t>Atender las solicitudes de  Sustitución pensional para docentes oficiales.</t>
  </si>
  <si>
    <t>Atender el 100% de las solicitudes de Sustitución pensional para docentes oficiales.</t>
  </si>
  <si>
    <t>Porcentaje de solicitudes de Sustitución pensional para docentes oficiales atendidas</t>
  </si>
  <si>
    <t>V1 = Número de solicitudes de sustituciones pensionales para docentes oficiales atendidas</t>
  </si>
  <si>
    <t>V2 = Número solicitudes de sustituciones pensionales para docentes oficiales radicadas</t>
  </si>
  <si>
    <t>Atender las solicitudes de  Reliquidación pensional para docentes oficiales.</t>
  </si>
  <si>
    <t>Atender el 100% de las solicitudes de  Reliquidación pensional para docentes oficiales.</t>
  </si>
  <si>
    <t>Porcentaje de solicitudes de Reliquidación pensional para docentes oficiales atendidas</t>
  </si>
  <si>
    <t>V1 = Número de solicitudes de reliquidaciones pensionales para docentes oficiales atendidas</t>
  </si>
  <si>
    <t>V2 = Número de solicitudes de reliquidaciones pensionales para docentes oficiales radicadas</t>
  </si>
  <si>
    <t>Atender las solicitudes de  Cesantías parciales para docentes oficiales.</t>
  </si>
  <si>
    <t>Atender el 100% de las solicitudes de  Cesantías parciales para docentes oficiales.</t>
  </si>
  <si>
    <t>Porcentaje de solicitudes de Cesantías parciales para docentes oficiales atendidas</t>
  </si>
  <si>
    <t>V1 = Número de solicitudes de cesantías parciales para docentes oficiales atendidas</t>
  </si>
  <si>
    <t>V2 = Número de solicitudes de cesantías parciales para docentes oficiales radicadas</t>
  </si>
  <si>
    <t>Atender las solicitudes de  Cesantía definitiva para docentes oficiales.</t>
  </si>
  <si>
    <t>Atender el 100% de las solicitudes de  Cesantía definitiva para docentes oficiales.</t>
  </si>
  <si>
    <t>Porcentaje de solicitudes de Cesantías definitivas para docentes oficiales atendidas</t>
  </si>
  <si>
    <t>V1 = Número de solicitudes de cesantías definitivas para docentes oficiales atendidas</t>
  </si>
  <si>
    <t>V2 = Número de solicitudes de cesantías definitivas para docentes oficiales radicadas</t>
  </si>
  <si>
    <t>Atender las solicitudes de  Cesantías definitivas a beneficiarios de un docente fallecido.</t>
  </si>
  <si>
    <t>Atender el 100% de las solicitudes de  Cesantías definitivas a beneficiarios de un docente fallecido.</t>
  </si>
  <si>
    <t>Porcentaje de solicitudes de Cesantías definitivas a beneficiarios de un docente fallecido atendidas</t>
  </si>
  <si>
    <t>V1 = Número de solicitudes de cesantías definitivas a beneficiarios de un docente fallecido atendidas</t>
  </si>
  <si>
    <t>V2 = Número de solicitudes de cesantías definitivas a beneficiarios de un docente fallecido radicadas</t>
  </si>
  <si>
    <t>Atender las solicitudes de  Auxilio funerario por fallecimiento de un docente pensionado.</t>
  </si>
  <si>
    <t>Atender el 100% de las solicitudes de Auxilio funerario por fallecimiento de un docente pensionado.</t>
  </si>
  <si>
    <t>Porcentaje de solicitudes de Auxilio funerario por fallecimiento de un docente pensionado atendidas</t>
  </si>
  <si>
    <t>V1 = Número de solicitudes de auxilio funerario por fallecimiento de un docente pensionado atendidas</t>
  </si>
  <si>
    <t>V2 = Número de solicitudes de auxilio funerario por fallecimiento de un docente pensionado radicadas</t>
  </si>
  <si>
    <t>Atender las solicitudes de  Ascenso en el escalafón nacional docente.</t>
  </si>
  <si>
    <t>MATH02.06.02.18.P07</t>
  </si>
  <si>
    <t>Atender el 100% de las solicitudes de  Ascenso en el escalafón nacional docente.</t>
  </si>
  <si>
    <t>Porcentaje de solicitudes de Ascenso en el escalafón nacional docente atendidas</t>
  </si>
  <si>
    <t>V1 = Número de solicitudes de ascensos en el escalafón nacional docente atendidos</t>
  </si>
  <si>
    <t>V2 = Número de solicitudes de ascensos en el escalafón nacional docente radicados</t>
  </si>
  <si>
    <t>Atender las solicitudes de  Ascenso o reubicación de nivel salarial en el escalafón docente.</t>
  </si>
  <si>
    <t>Atender el 100% de las solicitudes de  Ascenso o reubicación de nivel salarial en el escalafón docente.</t>
  </si>
  <si>
    <t>Porcentaje de solicitudes de Ascensos o reubicaciones de nivel salarial en el escalafón docente atendidas</t>
  </si>
  <si>
    <t>V1 = Número de solicitudes de ascensos o reubicaciones de nivel salarial en el escalafón docente atendidas</t>
  </si>
  <si>
    <t>V2 = Número de solicitudes de ascensos o reubicaciones de nivel salarial en el escalafón docente radicados</t>
  </si>
  <si>
    <t>INDICADORES</t>
  </si>
  <si>
    <t>INDICADORES CON TRÁMITE</t>
  </si>
  <si>
    <t>EFICACIA</t>
  </si>
  <si>
    <t>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</si>
</sst>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0"/>
      </left>
      <right style="thin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thin">
        <color indexed="64"/>
      </bottom>
      <diagonal/>
    </border>
    <border>
      <left style="hair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hair">
        <color theme="0"/>
      </left>
      <right style="thin">
        <color theme="0"/>
      </right>
      <top style="hair">
        <color theme="0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14" fontId="4" fillId="3" borderId="4" xfId="1" applyNumberFormat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6" fillId="2" borderId="0" xfId="2" applyFont="1" applyFill="1" applyAlignment="1">
      <alignment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vertical="center" wrapText="1"/>
    </xf>
    <xf numFmtId="0" fontId="9" fillId="4" borderId="9" xfId="2" applyFont="1" applyFill="1" applyBorder="1" applyAlignment="1">
      <alignment vertical="center" wrapText="1"/>
    </xf>
    <xf numFmtId="0" fontId="9" fillId="4" borderId="9" xfId="2" applyFont="1" applyFill="1" applyBorder="1" applyAlignment="1">
      <alignment horizontal="center" vertical="center" wrapText="1"/>
    </xf>
    <xf numFmtId="0" fontId="9" fillId="4" borderId="9" xfId="2" applyFont="1" applyFill="1" applyBorder="1" applyAlignment="1">
      <alignment vertical="center" wrapText="1"/>
    </xf>
    <xf numFmtId="3" fontId="9" fillId="3" borderId="0" xfId="1" applyNumberFormat="1" applyFont="1" applyFill="1" applyAlignment="1">
      <alignment horizontal="right" vertical="center" wrapText="1"/>
    </xf>
    <xf numFmtId="164" fontId="9" fillId="4" borderId="10" xfId="1" applyNumberFormat="1" applyFont="1" applyFill="1" applyBorder="1" applyAlignment="1">
      <alignment horizontal="center" vertical="center" wrapText="1"/>
    </xf>
    <xf numFmtId="3" fontId="9" fillId="4" borderId="9" xfId="1" applyNumberFormat="1" applyFont="1" applyFill="1" applyBorder="1" applyAlignment="1">
      <alignment horizontal="center" vertical="center" wrapText="1"/>
    </xf>
    <xf numFmtId="165" fontId="9" fillId="3" borderId="9" xfId="1" applyNumberFormat="1" applyFont="1" applyFill="1" applyBorder="1" applyAlignment="1">
      <alignment horizontal="center" vertical="center" wrapText="1"/>
    </xf>
    <xf numFmtId="164" fontId="9" fillId="0" borderId="11" xfId="1" applyNumberFormat="1" applyFont="1" applyFill="1" applyBorder="1" applyAlignment="1">
      <alignment horizontal="center" vertical="center" wrapText="1"/>
    </xf>
    <xf numFmtId="9" fontId="9" fillId="4" borderId="9" xfId="1" applyNumberFormat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vertical="center" wrapText="1"/>
    </xf>
    <xf numFmtId="0" fontId="9" fillId="4" borderId="12" xfId="2" applyFont="1" applyFill="1" applyBorder="1" applyAlignment="1">
      <alignment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9" fillId="4" borderId="12" xfId="2" applyFont="1" applyFill="1" applyBorder="1" applyAlignment="1">
      <alignment vertical="center" wrapText="1"/>
    </xf>
    <xf numFmtId="3" fontId="9" fillId="4" borderId="12" xfId="1" applyNumberFormat="1" applyFont="1" applyFill="1" applyBorder="1" applyAlignment="1">
      <alignment horizontal="center" vertical="center" wrapText="1"/>
    </xf>
    <xf numFmtId="165" fontId="9" fillId="3" borderId="13" xfId="1" applyNumberFormat="1" applyFont="1" applyFill="1" applyBorder="1" applyAlignment="1">
      <alignment horizontal="center" vertical="center" wrapText="1"/>
    </xf>
    <xf numFmtId="164" fontId="9" fillId="0" borderId="14" xfId="1" applyNumberFormat="1" applyFont="1" applyFill="1" applyBorder="1" applyAlignment="1">
      <alignment horizontal="center" vertical="center" wrapText="1"/>
    </xf>
    <xf numFmtId="9" fontId="9" fillId="4" borderId="12" xfId="1" applyNumberFormat="1" applyFont="1" applyFill="1" applyBorder="1" applyAlignment="1">
      <alignment horizontal="center" vertical="center" wrapText="1"/>
    </xf>
    <xf numFmtId="165" fontId="9" fillId="3" borderId="15" xfId="1" applyNumberFormat="1" applyFont="1" applyFill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center" vertical="center" wrapText="1"/>
    </xf>
    <xf numFmtId="3" fontId="9" fillId="3" borderId="16" xfId="1" applyNumberFormat="1" applyFont="1" applyFill="1" applyBorder="1" applyAlignment="1">
      <alignment horizontal="right" vertical="center" wrapText="1"/>
    </xf>
    <xf numFmtId="0" fontId="9" fillId="4" borderId="17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vertical="center" wrapText="1"/>
    </xf>
    <xf numFmtId="0" fontId="9" fillId="4" borderId="17" xfId="2" applyFont="1" applyFill="1" applyBorder="1" applyAlignment="1">
      <alignment vertical="center" wrapText="1"/>
    </xf>
    <xf numFmtId="0" fontId="9" fillId="4" borderId="17" xfId="2" applyFont="1" applyFill="1" applyBorder="1" applyAlignment="1">
      <alignment horizontal="center" vertical="center" wrapText="1"/>
    </xf>
    <xf numFmtId="0" fontId="9" fillId="4" borderId="17" xfId="2" applyFont="1" applyFill="1" applyBorder="1" applyAlignment="1">
      <alignment vertical="center" wrapText="1"/>
    </xf>
    <xf numFmtId="3" fontId="9" fillId="3" borderId="18" xfId="1" applyNumberFormat="1" applyFont="1" applyFill="1" applyBorder="1" applyAlignment="1">
      <alignment horizontal="right" vertical="center" wrapText="1"/>
    </xf>
    <xf numFmtId="164" fontId="9" fillId="4" borderId="19" xfId="1" applyNumberFormat="1" applyFont="1" applyFill="1" applyBorder="1" applyAlignment="1">
      <alignment horizontal="center" vertical="center" wrapText="1"/>
    </xf>
    <xf numFmtId="3" fontId="9" fillId="4" borderId="17" xfId="1" applyNumberFormat="1" applyFont="1" applyFill="1" applyBorder="1" applyAlignment="1">
      <alignment horizontal="center" vertical="center" wrapText="1"/>
    </xf>
    <xf numFmtId="165" fontId="9" fillId="3" borderId="20" xfId="1" applyNumberFormat="1" applyFont="1" applyFill="1" applyBorder="1" applyAlignment="1">
      <alignment horizontal="center" vertical="center" wrapText="1"/>
    </xf>
    <xf numFmtId="164" fontId="9" fillId="0" borderId="19" xfId="1" applyNumberFormat="1" applyFont="1" applyFill="1" applyBorder="1" applyAlignment="1">
      <alignment horizontal="center" vertical="center" wrapText="1"/>
    </xf>
    <xf numFmtId="9" fontId="9" fillId="4" borderId="17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0" fontId="3" fillId="0" borderId="0" xfId="1" applyNumberFormat="1" applyFont="1" applyFill="1" applyBorder="1" applyAlignment="1">
      <alignment vertical="center" wrapText="1"/>
    </xf>
  </cellXfs>
  <cellStyles count="3">
    <cellStyle name="Normal" xfId="0" builtinId="0"/>
    <cellStyle name="Normal 2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19526250" cy="1262616"/>
          <a:chOff x="0" y="0"/>
          <a:chExt cx="14423" cy="1776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 fLocksText="0">
        <xdr:nvSpPr>
          <xdr:cNvPr id="4" name="Text Box 3"/>
          <xdr:cNvSpPr txBox="1">
            <a:spLocks noChangeArrowheads="1"/>
          </xdr:cNvSpPr>
        </xdr:nvSpPr>
        <xdr:spPr bwMode="auto">
          <a:xfrm>
            <a:off x="11002" y="13"/>
            <a:ext cx="3421" cy="5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/>
            <a:r>
              <a:rPr lang="es-CO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MEDE01.03.18.P03.F06</a:t>
            </a:r>
            <a:endParaRPr lang="es-CO" sz="900"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5" name="Rectangle 4"/>
          <xdr:cNvSpPr>
            <a:spLocks noChangeArrowheads="1"/>
          </xdr:cNvSpPr>
        </xdr:nvSpPr>
        <xdr:spPr bwMode="auto">
          <a:xfrm>
            <a:off x="12741" y="588"/>
            <a:ext cx="1682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 fLocksText="0">
        <xdr:nvSpPr>
          <xdr:cNvPr id="6" name="Rectangle 5"/>
          <xdr:cNvSpPr>
            <a:spLocks noChangeArrowheads="1"/>
          </xdr:cNvSpPr>
        </xdr:nvSpPr>
        <xdr:spPr bwMode="auto">
          <a:xfrm>
            <a:off x="11002" y="588"/>
            <a:ext cx="1767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7" name="Text Box 6"/>
          <xdr:cNvSpPr txBox="1">
            <a:spLocks noChangeArrowheads="1"/>
          </xdr:cNvSpPr>
        </xdr:nvSpPr>
        <xdr:spPr bwMode="auto">
          <a:xfrm>
            <a:off x="12769" y="895"/>
            <a:ext cx="1654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20/djun/2016</a:t>
            </a:r>
            <a:endParaRPr lang="es-CO" sz="800"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8" name="Text Box 7"/>
          <xdr:cNvSpPr txBox="1">
            <a:spLocks noChangeArrowheads="1"/>
          </xdr:cNvSpPr>
        </xdr:nvSpPr>
        <xdr:spPr bwMode="auto">
          <a:xfrm>
            <a:off x="11002" y="895"/>
            <a:ext cx="1767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FECHA  DE ENTRADA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 VIGENCIA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9" name="Text Box 8"/>
          <xdr:cNvSpPr txBox="1">
            <a:spLocks noChangeArrowheads="1"/>
          </xdr:cNvSpPr>
        </xdr:nvSpPr>
        <xdr:spPr bwMode="auto">
          <a:xfrm>
            <a:off x="1422" y="0"/>
            <a:ext cx="9580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endParaRPr lang="es-CO" sz="1000">
              <a:effectLst/>
            </a:endParaRPr>
          </a:p>
          <a:p>
            <a:pPr algn="ctr" rtl="1"/>
            <a:r>
              <a:rPr lang="es-CO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SISTEMAS DE GESTIÓN Y CONTROL</a:t>
            </a:r>
            <a:r>
              <a:rPr lang="es-CO" sz="10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INTEGRADOS</a:t>
            </a:r>
            <a:endParaRPr lang="en-US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ES" sz="1000">
                <a:effectLst/>
                <a:latin typeface="Arial" pitchFamily="34" charset="0"/>
                <a:ea typeface="+mn-ea"/>
                <a:cs typeface="Arial" pitchFamily="34" charset="0"/>
              </a:rPr>
              <a:t>SGC - MECI - SISTEDA </a:t>
            </a:r>
          </a:p>
          <a:p>
            <a:pPr algn="ctr"/>
            <a:endParaRPr lang="es-CO" sz="1000">
              <a:effectLst/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ES" sz="1200" b="1">
                <a:effectLst/>
                <a:latin typeface="Arial" pitchFamily="34" charset="0"/>
                <a:ea typeface="+mn-ea"/>
                <a:cs typeface="Arial" pitchFamily="34" charset="0"/>
              </a:rPr>
              <a:t>SEGUIMIENTO</a:t>
            </a:r>
            <a:r>
              <a:rPr lang="es-ES" sz="1200" b="1" baseline="0">
                <a:effectLst/>
                <a:latin typeface="Arial" pitchFamily="34" charset="0"/>
                <a:ea typeface="+mn-ea"/>
                <a:cs typeface="Arial" pitchFamily="34" charset="0"/>
              </a:rPr>
              <a:t> DEL PLAN DE ACCIÓN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  <a:p>
            <a:pPr algn="ctr" rtl="0"/>
            <a:r>
              <a:rPr lang="es-ES" sz="1200" b="0">
                <a:effectLst/>
                <a:latin typeface="Arial" pitchFamily="34" charset="0"/>
                <a:ea typeface="+mn-ea"/>
                <a:cs typeface="Arial" pitchFamily="34" charset="0"/>
              </a:rPr>
              <a:t> INDICADORES DE GESTIÓN DE LA DEPENDENCIA (TRÁMITES</a:t>
            </a:r>
            <a:r>
              <a:rPr lang="es-ES" sz="1200" b="0" baseline="0">
                <a:effectLst/>
                <a:latin typeface="Arial" pitchFamily="34" charset="0"/>
                <a:ea typeface="+mn-ea"/>
                <a:cs typeface="Arial" pitchFamily="34" charset="0"/>
              </a:rPr>
              <a:t> Y SERVICIOS)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  <a:p>
            <a:pPr algn="ctr" rtl="0"/>
            <a:r>
              <a:rPr lang="es-ES" sz="1200" b="1" i="0">
                <a:effectLst/>
                <a:latin typeface="Arial" pitchFamily="34" charset="0"/>
                <a:ea typeface="+mn-ea"/>
                <a:cs typeface="Arial" pitchFamily="34" charset="0"/>
              </a:rPr>
              <a:t>CUADRO 2S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66674</xdr:colOff>
      <xdr:row>0</xdr:row>
      <xdr:rowOff>895349</xdr:rowOff>
    </xdr:from>
    <xdr:to>
      <xdr:col>2</xdr:col>
      <xdr:colOff>447675</xdr:colOff>
      <xdr:row>0</xdr:row>
      <xdr:rowOff>1152525</xdr:rowOff>
    </xdr:to>
    <xdr:sp macro="" textlink="">
      <xdr:nvSpPr>
        <xdr:cNvPr id="10" name="Text Box 49"/>
        <xdr:cNvSpPr txBox="1">
          <a:spLocks noChangeArrowheads="1"/>
        </xdr:cNvSpPr>
      </xdr:nvSpPr>
      <xdr:spPr bwMode="auto">
        <a:xfrm>
          <a:off x="66674" y="895349"/>
          <a:ext cx="1771651" cy="25717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700"/>
            </a:lnSpc>
          </a:pPr>
          <a:endParaRPr lang="es-CO" sz="700" b="0" i="0"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ts val="5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DIRECCIONAMIENTO ESTRATEGICO</a:t>
          </a:r>
        </a:p>
        <a:p>
          <a:pPr algn="ctr" rtl="0">
            <a:lnSpc>
              <a:spcPts val="6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PLANEACION</a:t>
          </a:r>
          <a:r>
            <a:rPr lang="es-CO" sz="700" b="0" i="0" baseline="0">
              <a:latin typeface="Arial" pitchFamily="34" charset="0"/>
              <a:ea typeface="+mn-ea"/>
              <a:cs typeface="Arial" pitchFamily="34" charset="0"/>
            </a:rPr>
            <a:t> ECONOMICA Y SOCIAL</a:t>
          </a:r>
          <a:endParaRPr lang="es-CO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66675</xdr:colOff>
      <xdr:row>0</xdr:row>
      <xdr:rowOff>857250</xdr:rowOff>
    </xdr:to>
    <xdr:pic>
      <xdr:nvPicPr>
        <xdr:cNvPr id="11" name="Picture 250" descr="escud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95250"/>
          <a:ext cx="10096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rodriguez\Configuraci&#243;n%20local\Archivos%20temporales%20de%20Internet\OLK108\luforero\A&#209;OS\2001\VARIOS\01PERFILES5A17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>
        <row r="36">
          <cell r="C36">
            <v>4005</v>
          </cell>
        </row>
        <row r="37">
          <cell r="C37">
            <v>258</v>
          </cell>
        </row>
        <row r="39">
          <cell r="C39">
            <v>3154</v>
          </cell>
        </row>
        <row r="40">
          <cell r="C40">
            <v>1109</v>
          </cell>
        </row>
        <row r="85">
          <cell r="D85">
            <v>0.7207594936708861</v>
          </cell>
        </row>
        <row r="86">
          <cell r="D86">
            <v>0.15544303797468353</v>
          </cell>
        </row>
        <row r="87">
          <cell r="D87">
            <v>0.12379746835443038</v>
          </cell>
        </row>
        <row r="92">
          <cell r="C92">
            <v>26</v>
          </cell>
        </row>
        <row r="93">
          <cell r="C93">
            <v>3</v>
          </cell>
        </row>
        <row r="95">
          <cell r="C95">
            <v>12</v>
          </cell>
        </row>
        <row r="96">
          <cell r="C96">
            <v>99</v>
          </cell>
        </row>
        <row r="99">
          <cell r="C99">
            <v>183</v>
          </cell>
        </row>
        <row r="100">
          <cell r="C100">
            <v>18</v>
          </cell>
        </row>
        <row r="102">
          <cell r="C102">
            <v>142</v>
          </cell>
        </row>
        <row r="103">
          <cell r="C103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O86"/>
  <sheetViews>
    <sheetView tabSelected="1" zoomScale="86" zoomScaleNormal="86" zoomScaleSheetLayoutView="100" workbookViewId="0">
      <selection activeCell="D3" sqref="D3:O3"/>
    </sheetView>
  </sheetViews>
  <sheetFormatPr baseColWidth="10" defaultRowHeight="12.75" x14ac:dyDescent="0.25"/>
  <cols>
    <col min="1" max="1" width="6.7109375" style="2" customWidth="1"/>
    <col min="2" max="2" width="14.140625" style="2" customWidth="1"/>
    <col min="3" max="3" width="15.7109375" style="57" customWidth="1"/>
    <col min="4" max="4" width="15.28515625" style="57" customWidth="1"/>
    <col min="5" max="5" width="17.7109375" style="57" customWidth="1"/>
    <col min="6" max="6" width="10" style="57" customWidth="1"/>
    <col min="7" max="7" width="14.7109375" style="57" customWidth="1"/>
    <col min="8" max="8" width="15.7109375" style="57" customWidth="1"/>
    <col min="9" max="9" width="16.85546875" style="57" customWidth="1"/>
    <col min="10" max="10" width="21.7109375" style="58" customWidth="1"/>
    <col min="11" max="11" width="19.42578125" style="2" customWidth="1"/>
    <col min="12" max="12" width="7.7109375" style="2" customWidth="1"/>
    <col min="13" max="13" width="10.5703125" style="2" customWidth="1"/>
    <col min="14" max="14" width="18.28515625" style="2" customWidth="1"/>
    <col min="15" max="15" width="11.5703125" style="2" customWidth="1"/>
    <col min="16" max="17" width="13.140625" style="2" customWidth="1"/>
    <col min="18" max="18" width="11" style="2" customWidth="1"/>
    <col min="19" max="19" width="11.140625" style="2" customWidth="1"/>
    <col min="20" max="20" width="13.5703125" style="2" customWidth="1"/>
    <col min="21" max="21" width="14.5703125" style="2" customWidth="1"/>
    <col min="22" max="16384" width="11.42578125" style="2"/>
  </cols>
  <sheetData>
    <row r="1" spans="1:249" ht="99.9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49" ht="15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9" s="11" customFormat="1" ht="24.95" customHeight="1" x14ac:dyDescent="0.25">
      <c r="A3" s="4" t="s">
        <v>0</v>
      </c>
      <c r="B3" s="5"/>
      <c r="C3" s="5"/>
      <c r="D3" s="6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2</v>
      </c>
      <c r="Q3" s="7"/>
      <c r="R3" s="8">
        <v>42916</v>
      </c>
      <c r="S3" s="8"/>
      <c r="T3" s="9" t="s">
        <v>3</v>
      </c>
      <c r="U3" s="10">
        <v>2017</v>
      </c>
    </row>
    <row r="4" spans="1:249" x14ac:dyDescent="0.25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</row>
    <row r="5" spans="1:249" ht="24.95" customHeight="1" x14ac:dyDescent="0.25">
      <c r="A5" s="15" t="s">
        <v>4</v>
      </c>
      <c r="B5" s="15" t="s">
        <v>5</v>
      </c>
      <c r="C5" s="15" t="s">
        <v>6</v>
      </c>
      <c r="D5" s="15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7" t="s">
        <v>12</v>
      </c>
      <c r="J5" s="16" t="s">
        <v>13</v>
      </c>
      <c r="K5" s="18" t="s">
        <v>14</v>
      </c>
      <c r="L5" s="19" t="s">
        <v>15</v>
      </c>
      <c r="M5" s="18" t="s">
        <v>16</v>
      </c>
      <c r="N5" s="18" t="s">
        <v>17</v>
      </c>
      <c r="O5" s="20" t="s">
        <v>18</v>
      </c>
      <c r="P5" s="20" t="s">
        <v>19</v>
      </c>
      <c r="Q5" s="20" t="s">
        <v>20</v>
      </c>
      <c r="R5" s="20" t="s">
        <v>21</v>
      </c>
      <c r="S5" s="18" t="s">
        <v>22</v>
      </c>
      <c r="T5" s="18" t="s">
        <v>23</v>
      </c>
      <c r="U5" s="18" t="s">
        <v>24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</row>
    <row r="6" spans="1:249" ht="24.95" customHeight="1" x14ac:dyDescent="0.25">
      <c r="A6" s="15"/>
      <c r="B6" s="15"/>
      <c r="C6" s="15"/>
      <c r="D6" s="15"/>
      <c r="E6" s="16"/>
      <c r="F6" s="16"/>
      <c r="G6" s="16"/>
      <c r="H6" s="16"/>
      <c r="I6" s="17"/>
      <c r="J6" s="16"/>
      <c r="K6" s="18"/>
      <c r="L6" s="19"/>
      <c r="M6" s="18"/>
      <c r="N6" s="18"/>
      <c r="O6" s="22"/>
      <c r="P6" s="22"/>
      <c r="Q6" s="22"/>
      <c r="R6" s="22"/>
      <c r="S6" s="18"/>
      <c r="T6" s="18"/>
      <c r="U6" s="18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</row>
    <row r="7" spans="1:249" ht="38.25" customHeight="1" x14ac:dyDescent="0.25">
      <c r="A7" s="23">
        <v>1</v>
      </c>
      <c r="B7" s="23" t="s">
        <v>25</v>
      </c>
      <c r="C7" s="24" t="s">
        <v>26</v>
      </c>
      <c r="D7" s="23" t="s">
        <v>27</v>
      </c>
      <c r="E7" s="25" t="s">
        <v>28</v>
      </c>
      <c r="F7" s="23" t="s">
        <v>29</v>
      </c>
      <c r="G7" s="23" t="s">
        <v>30</v>
      </c>
      <c r="H7" s="23" t="s">
        <v>31</v>
      </c>
      <c r="I7" s="23" t="s">
        <v>32</v>
      </c>
      <c r="J7" s="24" t="s">
        <v>33</v>
      </c>
      <c r="K7" s="25" t="s">
        <v>34</v>
      </c>
      <c r="L7" s="26" t="s">
        <v>35</v>
      </c>
      <c r="M7" s="26" t="s">
        <v>36</v>
      </c>
      <c r="N7" s="27" t="s">
        <v>37</v>
      </c>
      <c r="O7" s="28">
        <v>31800</v>
      </c>
      <c r="P7" s="29">
        <f t="shared" ref="P7:P69" si="0">IF(O8=0," ",IF(O8=" "," ",IF(O8="nd",0,O7/O8)))</f>
        <v>1</v>
      </c>
      <c r="Q7" s="30">
        <v>15</v>
      </c>
      <c r="R7" s="31">
        <v>1</v>
      </c>
      <c r="S7" s="32">
        <f>IF(O8=0,"",IF(R7=0,0,(IF(R7= "nd",0,(IF(R7/Q7&gt;1,0,1))))))</f>
        <v>1</v>
      </c>
      <c r="T7" s="33" t="s">
        <v>38</v>
      </c>
      <c r="U7" s="23" t="s">
        <v>39</v>
      </c>
    </row>
    <row r="8" spans="1:249" ht="25.5" x14ac:dyDescent="0.25">
      <c r="A8" s="34"/>
      <c r="B8" s="34"/>
      <c r="C8" s="35"/>
      <c r="D8" s="34"/>
      <c r="E8" s="36"/>
      <c r="F8" s="34"/>
      <c r="G8" s="34"/>
      <c r="H8" s="34"/>
      <c r="I8" s="34"/>
      <c r="J8" s="35"/>
      <c r="K8" s="36"/>
      <c r="L8" s="37"/>
      <c r="M8" s="37"/>
      <c r="N8" s="38" t="s">
        <v>40</v>
      </c>
      <c r="O8" s="28">
        <v>31800</v>
      </c>
      <c r="P8" s="29"/>
      <c r="Q8" s="39"/>
      <c r="R8" s="40"/>
      <c r="S8" s="41"/>
      <c r="T8" s="42"/>
      <c r="U8" s="34"/>
    </row>
    <row r="9" spans="1:249" ht="51" customHeight="1" x14ac:dyDescent="0.25">
      <c r="A9" s="34">
        <v>2</v>
      </c>
      <c r="B9" s="34" t="s">
        <v>25</v>
      </c>
      <c r="C9" s="35" t="s">
        <v>26</v>
      </c>
      <c r="D9" s="34" t="s">
        <v>27</v>
      </c>
      <c r="E9" s="36" t="s">
        <v>41</v>
      </c>
      <c r="F9" s="34" t="s">
        <v>42</v>
      </c>
      <c r="G9" s="34" t="s">
        <v>30</v>
      </c>
      <c r="H9" s="34" t="s">
        <v>31</v>
      </c>
      <c r="I9" s="34" t="s">
        <v>43</v>
      </c>
      <c r="J9" s="35" t="s">
        <v>44</v>
      </c>
      <c r="K9" s="36" t="s">
        <v>45</v>
      </c>
      <c r="L9" s="37" t="s">
        <v>35</v>
      </c>
      <c r="M9" s="37" t="s">
        <v>36</v>
      </c>
      <c r="N9" s="38" t="s">
        <v>46</v>
      </c>
      <c r="O9" s="28">
        <v>1174</v>
      </c>
      <c r="P9" s="29">
        <f t="shared" si="0"/>
        <v>1</v>
      </c>
      <c r="Q9" s="39">
        <v>15</v>
      </c>
      <c r="R9" s="43">
        <v>1</v>
      </c>
      <c r="S9" s="44">
        <f>IF(O10=0,"",IF(R9=0,0,(IF(R9= "nd",0,(IF(R9/Q9&gt;1,0,1))))))</f>
        <v>1</v>
      </c>
      <c r="T9" s="42" t="s">
        <v>38</v>
      </c>
      <c r="U9" s="34" t="s">
        <v>39</v>
      </c>
    </row>
    <row r="10" spans="1:249" ht="51" x14ac:dyDescent="0.25">
      <c r="A10" s="34"/>
      <c r="B10" s="34"/>
      <c r="C10" s="35"/>
      <c r="D10" s="34"/>
      <c r="E10" s="36"/>
      <c r="F10" s="34"/>
      <c r="G10" s="34"/>
      <c r="H10" s="34"/>
      <c r="I10" s="34"/>
      <c r="J10" s="35"/>
      <c r="K10" s="36"/>
      <c r="L10" s="37"/>
      <c r="M10" s="37"/>
      <c r="N10" s="38" t="s">
        <v>47</v>
      </c>
      <c r="O10" s="28">
        <v>1174</v>
      </c>
      <c r="P10" s="29"/>
      <c r="Q10" s="39"/>
      <c r="R10" s="43"/>
      <c r="S10" s="44"/>
      <c r="T10" s="42"/>
      <c r="U10" s="34"/>
    </row>
    <row r="11" spans="1:249" ht="38.25" customHeight="1" x14ac:dyDescent="0.25">
      <c r="A11" s="34">
        <v>3</v>
      </c>
      <c r="B11" s="34" t="s">
        <v>25</v>
      </c>
      <c r="C11" s="35" t="s">
        <v>26</v>
      </c>
      <c r="D11" s="34" t="s">
        <v>27</v>
      </c>
      <c r="E11" s="36" t="s">
        <v>48</v>
      </c>
      <c r="F11" s="34" t="s">
        <v>42</v>
      </c>
      <c r="G11" s="34" t="s">
        <v>30</v>
      </c>
      <c r="H11" s="34" t="s">
        <v>31</v>
      </c>
      <c r="I11" s="34" t="s">
        <v>43</v>
      </c>
      <c r="J11" s="35" t="s">
        <v>49</v>
      </c>
      <c r="K11" s="36" t="s">
        <v>50</v>
      </c>
      <c r="L11" s="37" t="s">
        <v>35</v>
      </c>
      <c r="M11" s="37" t="s">
        <v>36</v>
      </c>
      <c r="N11" s="38" t="s">
        <v>51</v>
      </c>
      <c r="O11" s="28">
        <v>12399</v>
      </c>
      <c r="P11" s="29">
        <f t="shared" si="0"/>
        <v>1</v>
      </c>
      <c r="Q11" s="39">
        <v>15</v>
      </c>
      <c r="R11" s="43">
        <v>1</v>
      </c>
      <c r="S11" s="44">
        <f>IF(O12=0,"",IF(R11=0,0,(IF(R11= "nd",0,(IF(R11/Q11&gt;1,0,1))))))</f>
        <v>1</v>
      </c>
      <c r="T11" s="42" t="s">
        <v>38</v>
      </c>
      <c r="U11" s="34" t="s">
        <v>39</v>
      </c>
    </row>
    <row r="12" spans="1:249" ht="38.25" x14ac:dyDescent="0.25">
      <c r="A12" s="34"/>
      <c r="B12" s="34"/>
      <c r="C12" s="35"/>
      <c r="D12" s="34"/>
      <c r="E12" s="36"/>
      <c r="F12" s="34"/>
      <c r="G12" s="34"/>
      <c r="H12" s="34"/>
      <c r="I12" s="34"/>
      <c r="J12" s="35"/>
      <c r="K12" s="36"/>
      <c r="L12" s="37"/>
      <c r="M12" s="37"/>
      <c r="N12" s="38" t="s">
        <v>52</v>
      </c>
      <c r="O12" s="28">
        <v>12399</v>
      </c>
      <c r="P12" s="29"/>
      <c r="Q12" s="39"/>
      <c r="R12" s="43"/>
      <c r="S12" s="44"/>
      <c r="T12" s="42"/>
      <c r="U12" s="34"/>
    </row>
    <row r="13" spans="1:249" ht="89.25" customHeight="1" x14ac:dyDescent="0.25">
      <c r="A13" s="34">
        <v>4</v>
      </c>
      <c r="B13" s="34" t="s">
        <v>53</v>
      </c>
      <c r="C13" s="34" t="s">
        <v>54</v>
      </c>
      <c r="D13" s="34" t="s">
        <v>55</v>
      </c>
      <c r="E13" s="36" t="s">
        <v>56</v>
      </c>
      <c r="F13" s="34" t="s">
        <v>29</v>
      </c>
      <c r="G13" s="34" t="s">
        <v>30</v>
      </c>
      <c r="H13" s="34" t="s">
        <v>31</v>
      </c>
      <c r="I13" s="34" t="s">
        <v>57</v>
      </c>
      <c r="J13" s="35" t="s">
        <v>58</v>
      </c>
      <c r="K13" s="36" t="s">
        <v>59</v>
      </c>
      <c r="L13" s="42" t="s">
        <v>35</v>
      </c>
      <c r="M13" s="37" t="s">
        <v>36</v>
      </c>
      <c r="N13" s="38" t="s">
        <v>60</v>
      </c>
      <c r="O13" s="28">
        <v>51</v>
      </c>
      <c r="P13" s="29">
        <f t="shared" si="0"/>
        <v>1</v>
      </c>
      <c r="Q13" s="39">
        <v>15</v>
      </c>
      <c r="R13" s="43">
        <v>15</v>
      </c>
      <c r="S13" s="44">
        <f>IF(O14=0,"",IF(R13=0,0,(IF(R13= "nd",0,(IF(R13/Q13&gt;1,0,1))))))</f>
        <v>1</v>
      </c>
      <c r="T13" s="42" t="s">
        <v>38</v>
      </c>
      <c r="U13" s="34" t="s">
        <v>61</v>
      </c>
    </row>
    <row r="14" spans="1:249" ht="102" x14ac:dyDescent="0.25">
      <c r="A14" s="34"/>
      <c r="B14" s="34"/>
      <c r="C14" s="34"/>
      <c r="D14" s="34"/>
      <c r="E14" s="36"/>
      <c r="F14" s="34"/>
      <c r="G14" s="34"/>
      <c r="H14" s="34"/>
      <c r="I14" s="34"/>
      <c r="J14" s="35"/>
      <c r="K14" s="36"/>
      <c r="L14" s="42"/>
      <c r="M14" s="37"/>
      <c r="N14" s="38" t="s">
        <v>62</v>
      </c>
      <c r="O14" s="28">
        <v>51</v>
      </c>
      <c r="P14" s="29"/>
      <c r="Q14" s="39"/>
      <c r="R14" s="43"/>
      <c r="S14" s="44"/>
      <c r="T14" s="42"/>
      <c r="U14" s="34"/>
    </row>
    <row r="15" spans="1:249" ht="102" x14ac:dyDescent="0.25">
      <c r="A15" s="34">
        <v>5</v>
      </c>
      <c r="B15" s="34" t="s">
        <v>53</v>
      </c>
      <c r="C15" s="34" t="s">
        <v>54</v>
      </c>
      <c r="D15" s="34" t="s">
        <v>55</v>
      </c>
      <c r="E15" s="36" t="s">
        <v>63</v>
      </c>
      <c r="F15" s="34" t="s">
        <v>29</v>
      </c>
      <c r="G15" s="34" t="s">
        <v>30</v>
      </c>
      <c r="H15" s="34" t="s">
        <v>31</v>
      </c>
      <c r="I15" s="34" t="s">
        <v>64</v>
      </c>
      <c r="J15" s="35" t="s">
        <v>65</v>
      </c>
      <c r="K15" s="36" t="s">
        <v>66</v>
      </c>
      <c r="L15" s="37" t="s">
        <v>35</v>
      </c>
      <c r="M15" s="37" t="s">
        <v>36</v>
      </c>
      <c r="N15" s="38" t="s">
        <v>67</v>
      </c>
      <c r="O15" s="28">
        <v>94</v>
      </c>
      <c r="P15" s="29">
        <f t="shared" si="0"/>
        <v>1</v>
      </c>
      <c r="Q15" s="39">
        <v>15</v>
      </c>
      <c r="R15" s="43">
        <v>15</v>
      </c>
      <c r="S15" s="44">
        <f>IF(O16=0,"",IF(R15=0,0,(IF(R15= "nd",0,(IF(R15/Q15&gt;1,0,1))))))</f>
        <v>1</v>
      </c>
      <c r="T15" s="42" t="s">
        <v>38</v>
      </c>
      <c r="U15" s="34" t="s">
        <v>61</v>
      </c>
    </row>
    <row r="16" spans="1:249" ht="102" x14ac:dyDescent="0.25">
      <c r="A16" s="34"/>
      <c r="B16" s="34"/>
      <c r="C16" s="34"/>
      <c r="D16" s="34"/>
      <c r="E16" s="36"/>
      <c r="F16" s="34"/>
      <c r="G16" s="34"/>
      <c r="H16" s="34"/>
      <c r="I16" s="34"/>
      <c r="J16" s="35"/>
      <c r="K16" s="36"/>
      <c r="L16" s="37"/>
      <c r="M16" s="37"/>
      <c r="N16" s="38" t="s">
        <v>68</v>
      </c>
      <c r="O16" s="28">
        <v>94</v>
      </c>
      <c r="P16" s="29"/>
      <c r="Q16" s="39"/>
      <c r="R16" s="43"/>
      <c r="S16" s="44"/>
      <c r="T16" s="42"/>
      <c r="U16" s="34"/>
    </row>
    <row r="17" spans="1:21" ht="51" x14ac:dyDescent="0.25">
      <c r="A17" s="34">
        <v>6</v>
      </c>
      <c r="B17" s="34" t="s">
        <v>53</v>
      </c>
      <c r="C17" s="34" t="s">
        <v>54</v>
      </c>
      <c r="D17" s="34" t="s">
        <v>55</v>
      </c>
      <c r="E17" s="36" t="s">
        <v>69</v>
      </c>
      <c r="F17" s="34" t="s">
        <v>29</v>
      </c>
      <c r="G17" s="34" t="s">
        <v>30</v>
      </c>
      <c r="H17" s="34" t="s">
        <v>31</v>
      </c>
      <c r="I17" s="34" t="s">
        <v>70</v>
      </c>
      <c r="J17" s="35" t="s">
        <v>71</v>
      </c>
      <c r="K17" s="36" t="s">
        <v>72</v>
      </c>
      <c r="L17" s="37" t="s">
        <v>35</v>
      </c>
      <c r="M17" s="37" t="s">
        <v>36</v>
      </c>
      <c r="N17" s="38" t="s">
        <v>73</v>
      </c>
      <c r="O17" s="28">
        <v>3</v>
      </c>
      <c r="P17" s="29">
        <f t="shared" si="0"/>
        <v>1</v>
      </c>
      <c r="Q17" s="39">
        <v>15</v>
      </c>
      <c r="R17" s="43">
        <v>15</v>
      </c>
      <c r="S17" s="44">
        <f>IF(O18=0,"",IF(R17=0,0,(IF(R17= "nd",0,(IF(R17/Q17&gt;1,0,1))))))</f>
        <v>1</v>
      </c>
      <c r="T17" s="42" t="s">
        <v>38</v>
      </c>
      <c r="U17" s="34" t="s">
        <v>61</v>
      </c>
    </row>
    <row r="18" spans="1:21" ht="51" x14ac:dyDescent="0.25">
      <c r="A18" s="34"/>
      <c r="B18" s="34"/>
      <c r="C18" s="34"/>
      <c r="D18" s="34"/>
      <c r="E18" s="36"/>
      <c r="F18" s="34"/>
      <c r="G18" s="34"/>
      <c r="H18" s="34"/>
      <c r="I18" s="34"/>
      <c r="J18" s="35"/>
      <c r="K18" s="36"/>
      <c r="L18" s="37"/>
      <c r="M18" s="37"/>
      <c r="N18" s="38" t="s">
        <v>74</v>
      </c>
      <c r="O18" s="28">
        <v>3</v>
      </c>
      <c r="P18" s="29"/>
      <c r="Q18" s="39"/>
      <c r="R18" s="43"/>
      <c r="S18" s="44"/>
      <c r="T18" s="42"/>
      <c r="U18" s="34"/>
    </row>
    <row r="19" spans="1:21" ht="51" x14ac:dyDescent="0.25">
      <c r="A19" s="34">
        <v>7</v>
      </c>
      <c r="B19" s="34" t="s">
        <v>53</v>
      </c>
      <c r="C19" s="34" t="s">
        <v>54</v>
      </c>
      <c r="D19" s="34" t="s">
        <v>55</v>
      </c>
      <c r="E19" s="36" t="s">
        <v>75</v>
      </c>
      <c r="F19" s="34" t="s">
        <v>29</v>
      </c>
      <c r="G19" s="34" t="s">
        <v>30</v>
      </c>
      <c r="H19" s="34" t="s">
        <v>31</v>
      </c>
      <c r="I19" s="34" t="s">
        <v>76</v>
      </c>
      <c r="J19" s="35" t="s">
        <v>77</v>
      </c>
      <c r="K19" s="36" t="s">
        <v>78</v>
      </c>
      <c r="L19" s="37" t="s">
        <v>35</v>
      </c>
      <c r="M19" s="37" t="s">
        <v>36</v>
      </c>
      <c r="N19" s="38" t="s">
        <v>79</v>
      </c>
      <c r="O19" s="28">
        <v>7</v>
      </c>
      <c r="P19" s="29">
        <f t="shared" si="0"/>
        <v>1</v>
      </c>
      <c r="Q19" s="39">
        <v>15</v>
      </c>
      <c r="R19" s="43">
        <v>15</v>
      </c>
      <c r="S19" s="44">
        <f>IF(O20=0,"",IF(R19=0,0,(IF(R19= "nd",0,(IF(R19/Q19&gt;1,0,1))))))</f>
        <v>1</v>
      </c>
      <c r="T19" s="42" t="s">
        <v>38</v>
      </c>
      <c r="U19" s="34" t="s">
        <v>61</v>
      </c>
    </row>
    <row r="20" spans="1:21" ht="51" x14ac:dyDescent="0.25">
      <c r="A20" s="34"/>
      <c r="B20" s="34"/>
      <c r="C20" s="34"/>
      <c r="D20" s="34"/>
      <c r="E20" s="36"/>
      <c r="F20" s="34"/>
      <c r="G20" s="34"/>
      <c r="H20" s="34"/>
      <c r="I20" s="34"/>
      <c r="J20" s="35"/>
      <c r="K20" s="36"/>
      <c r="L20" s="37"/>
      <c r="M20" s="37"/>
      <c r="N20" s="38" t="s">
        <v>80</v>
      </c>
      <c r="O20" s="28">
        <v>7</v>
      </c>
      <c r="P20" s="29"/>
      <c r="Q20" s="39"/>
      <c r="R20" s="43"/>
      <c r="S20" s="44"/>
      <c r="T20" s="42"/>
      <c r="U20" s="34"/>
    </row>
    <row r="21" spans="1:21" ht="102" customHeight="1" x14ac:dyDescent="0.25">
      <c r="A21" s="34">
        <v>8</v>
      </c>
      <c r="B21" s="34" t="s">
        <v>53</v>
      </c>
      <c r="C21" s="34" t="s">
        <v>54</v>
      </c>
      <c r="D21" s="34" t="s">
        <v>55</v>
      </c>
      <c r="E21" s="36" t="s">
        <v>81</v>
      </c>
      <c r="F21" s="34" t="s">
        <v>29</v>
      </c>
      <c r="G21" s="34" t="s">
        <v>30</v>
      </c>
      <c r="H21" s="34" t="s">
        <v>31</v>
      </c>
      <c r="I21" s="34" t="s">
        <v>76</v>
      </c>
      <c r="J21" s="35" t="s">
        <v>82</v>
      </c>
      <c r="K21" s="36" t="s">
        <v>83</v>
      </c>
      <c r="L21" s="37" t="s">
        <v>35</v>
      </c>
      <c r="M21" s="37" t="s">
        <v>36</v>
      </c>
      <c r="N21" s="38" t="s">
        <v>84</v>
      </c>
      <c r="O21" s="28">
        <v>28</v>
      </c>
      <c r="P21" s="29">
        <f t="shared" si="0"/>
        <v>1</v>
      </c>
      <c r="Q21" s="39">
        <v>15</v>
      </c>
      <c r="R21" s="43">
        <v>14.5</v>
      </c>
      <c r="S21" s="44">
        <f>IF(O22=0,"",IF(R21=0,0,(IF(R21= "nd",0,(IF(R21/Q21&gt;1,0,1))))))</f>
        <v>1</v>
      </c>
      <c r="T21" s="42" t="s">
        <v>38</v>
      </c>
      <c r="U21" s="34" t="s">
        <v>61</v>
      </c>
    </row>
    <row r="22" spans="1:21" ht="114.75" x14ac:dyDescent="0.25">
      <c r="A22" s="34"/>
      <c r="B22" s="34"/>
      <c r="C22" s="34"/>
      <c r="D22" s="34"/>
      <c r="E22" s="36"/>
      <c r="F22" s="34"/>
      <c r="G22" s="34"/>
      <c r="H22" s="34"/>
      <c r="I22" s="34"/>
      <c r="J22" s="35"/>
      <c r="K22" s="36"/>
      <c r="L22" s="37"/>
      <c r="M22" s="37"/>
      <c r="N22" s="38" t="s">
        <v>85</v>
      </c>
      <c r="O22" s="28">
        <v>28</v>
      </c>
      <c r="P22" s="29"/>
      <c r="Q22" s="39"/>
      <c r="R22" s="43"/>
      <c r="S22" s="44"/>
      <c r="T22" s="42"/>
      <c r="U22" s="34"/>
    </row>
    <row r="23" spans="1:21" ht="51" x14ac:dyDescent="0.25">
      <c r="A23" s="34">
        <v>9</v>
      </c>
      <c r="B23" s="34" t="s">
        <v>53</v>
      </c>
      <c r="C23" s="34" t="s">
        <v>54</v>
      </c>
      <c r="D23" s="34" t="s">
        <v>55</v>
      </c>
      <c r="E23" s="36" t="s">
        <v>86</v>
      </c>
      <c r="F23" s="34" t="s">
        <v>29</v>
      </c>
      <c r="G23" s="34" t="s">
        <v>30</v>
      </c>
      <c r="H23" s="34" t="s">
        <v>31</v>
      </c>
      <c r="I23" s="34" t="s">
        <v>87</v>
      </c>
      <c r="J23" s="35" t="s">
        <v>88</v>
      </c>
      <c r="K23" s="36" t="s">
        <v>89</v>
      </c>
      <c r="L23" s="37" t="s">
        <v>35</v>
      </c>
      <c r="M23" s="37" t="s">
        <v>36</v>
      </c>
      <c r="N23" s="38" t="s">
        <v>90</v>
      </c>
      <c r="O23" s="28">
        <v>17</v>
      </c>
      <c r="P23" s="29">
        <f t="shared" si="0"/>
        <v>1</v>
      </c>
      <c r="Q23" s="39">
        <v>15</v>
      </c>
      <c r="R23" s="43">
        <v>15</v>
      </c>
      <c r="S23" s="44">
        <f>IF(O24=0,"",IF(R23=0,0,(IF(R23= "nd",0,(IF(R23/Q23&gt;1,0,1))))))</f>
        <v>1</v>
      </c>
      <c r="T23" s="42" t="s">
        <v>38</v>
      </c>
      <c r="U23" s="34" t="s">
        <v>61</v>
      </c>
    </row>
    <row r="24" spans="1:21" ht="51" x14ac:dyDescent="0.25">
      <c r="A24" s="34"/>
      <c r="B24" s="34"/>
      <c r="C24" s="34"/>
      <c r="D24" s="34"/>
      <c r="E24" s="36"/>
      <c r="F24" s="34"/>
      <c r="G24" s="34"/>
      <c r="H24" s="34"/>
      <c r="I24" s="34"/>
      <c r="J24" s="35"/>
      <c r="K24" s="36"/>
      <c r="L24" s="37"/>
      <c r="M24" s="37"/>
      <c r="N24" s="38" t="s">
        <v>91</v>
      </c>
      <c r="O24" s="28">
        <v>17</v>
      </c>
      <c r="P24" s="29"/>
      <c r="Q24" s="39"/>
      <c r="R24" s="43"/>
      <c r="S24" s="44"/>
      <c r="T24" s="42"/>
      <c r="U24" s="34"/>
    </row>
    <row r="25" spans="1:21" ht="63.75" x14ac:dyDescent="0.25">
      <c r="A25" s="34">
        <v>10</v>
      </c>
      <c r="B25" s="34" t="s">
        <v>53</v>
      </c>
      <c r="C25" s="34" t="s">
        <v>54</v>
      </c>
      <c r="D25" s="34" t="s">
        <v>55</v>
      </c>
      <c r="E25" s="36" t="s">
        <v>92</v>
      </c>
      <c r="F25" s="34" t="s">
        <v>29</v>
      </c>
      <c r="G25" s="34" t="s">
        <v>30</v>
      </c>
      <c r="H25" s="34" t="s">
        <v>31</v>
      </c>
      <c r="I25" s="34" t="s">
        <v>87</v>
      </c>
      <c r="J25" s="35" t="s">
        <v>93</v>
      </c>
      <c r="K25" s="36" t="s">
        <v>94</v>
      </c>
      <c r="L25" s="37" t="s">
        <v>35</v>
      </c>
      <c r="M25" s="37" t="s">
        <v>36</v>
      </c>
      <c r="N25" s="38" t="s">
        <v>95</v>
      </c>
      <c r="O25" s="28">
        <v>5</v>
      </c>
      <c r="P25" s="29">
        <f t="shared" si="0"/>
        <v>1</v>
      </c>
      <c r="Q25" s="39">
        <v>15</v>
      </c>
      <c r="R25" s="43">
        <v>15</v>
      </c>
      <c r="S25" s="44">
        <f>IF(O26=0,"",IF(R25=0,0,(IF(R25= "nd",0,(IF(R25/Q25&gt;1,0,1))))))</f>
        <v>1</v>
      </c>
      <c r="T25" s="42" t="s">
        <v>38</v>
      </c>
      <c r="U25" s="34" t="s">
        <v>61</v>
      </c>
    </row>
    <row r="26" spans="1:21" ht="63.75" x14ac:dyDescent="0.25">
      <c r="A26" s="34"/>
      <c r="B26" s="34"/>
      <c r="C26" s="34"/>
      <c r="D26" s="34"/>
      <c r="E26" s="36"/>
      <c r="F26" s="34"/>
      <c r="G26" s="34"/>
      <c r="H26" s="34"/>
      <c r="I26" s="34"/>
      <c r="J26" s="35"/>
      <c r="K26" s="36"/>
      <c r="L26" s="37"/>
      <c r="M26" s="37"/>
      <c r="N26" s="38" t="s">
        <v>96</v>
      </c>
      <c r="O26" s="28">
        <v>5</v>
      </c>
      <c r="P26" s="29"/>
      <c r="Q26" s="39"/>
      <c r="R26" s="43"/>
      <c r="S26" s="44"/>
      <c r="T26" s="42"/>
      <c r="U26" s="34"/>
    </row>
    <row r="27" spans="1:21" ht="76.5" x14ac:dyDescent="0.25">
      <c r="A27" s="34">
        <v>11</v>
      </c>
      <c r="B27" s="34" t="s">
        <v>53</v>
      </c>
      <c r="C27" s="34" t="s">
        <v>54</v>
      </c>
      <c r="D27" s="34" t="s">
        <v>55</v>
      </c>
      <c r="E27" s="36" t="s">
        <v>97</v>
      </c>
      <c r="F27" s="34" t="s">
        <v>29</v>
      </c>
      <c r="G27" s="34" t="s">
        <v>30</v>
      </c>
      <c r="H27" s="34" t="s">
        <v>31</v>
      </c>
      <c r="I27" s="34" t="s">
        <v>87</v>
      </c>
      <c r="J27" s="35" t="s">
        <v>98</v>
      </c>
      <c r="K27" s="36" t="s">
        <v>99</v>
      </c>
      <c r="L27" s="37" t="s">
        <v>35</v>
      </c>
      <c r="M27" s="37" t="s">
        <v>100</v>
      </c>
      <c r="N27" s="38" t="s">
        <v>101</v>
      </c>
      <c r="O27" s="28">
        <v>1</v>
      </c>
      <c r="P27" s="29">
        <f t="shared" si="0"/>
        <v>1</v>
      </c>
      <c r="Q27" s="39">
        <v>15</v>
      </c>
      <c r="R27" s="43">
        <v>15</v>
      </c>
      <c r="S27" s="44">
        <f>IF(O28=0,"",IF(R27=0,0,(IF(R27= "nd",0,(IF(R27/Q27&gt;1,0,1))))))</f>
        <v>1</v>
      </c>
      <c r="T27" s="42" t="s">
        <v>38</v>
      </c>
      <c r="U27" s="34" t="s">
        <v>61</v>
      </c>
    </row>
    <row r="28" spans="1:21" ht="76.5" x14ac:dyDescent="0.25">
      <c r="A28" s="34"/>
      <c r="B28" s="34"/>
      <c r="C28" s="34"/>
      <c r="D28" s="34"/>
      <c r="E28" s="36"/>
      <c r="F28" s="34"/>
      <c r="G28" s="34"/>
      <c r="H28" s="34"/>
      <c r="I28" s="34"/>
      <c r="J28" s="35"/>
      <c r="K28" s="36"/>
      <c r="L28" s="37"/>
      <c r="M28" s="37"/>
      <c r="N28" s="38" t="s">
        <v>102</v>
      </c>
      <c r="O28" s="28">
        <v>1</v>
      </c>
      <c r="P28" s="29"/>
      <c r="Q28" s="39"/>
      <c r="R28" s="43"/>
      <c r="S28" s="44"/>
      <c r="T28" s="42"/>
      <c r="U28" s="34"/>
    </row>
    <row r="29" spans="1:21" ht="63.75" x14ac:dyDescent="0.25">
      <c r="A29" s="34">
        <v>12</v>
      </c>
      <c r="B29" s="34" t="s">
        <v>53</v>
      </c>
      <c r="C29" s="34" t="s">
        <v>54</v>
      </c>
      <c r="D29" s="34" t="s">
        <v>55</v>
      </c>
      <c r="E29" s="36" t="s">
        <v>103</v>
      </c>
      <c r="F29" s="34" t="s">
        <v>29</v>
      </c>
      <c r="G29" s="34" t="s">
        <v>30</v>
      </c>
      <c r="H29" s="34" t="s">
        <v>31</v>
      </c>
      <c r="I29" s="34" t="s">
        <v>87</v>
      </c>
      <c r="J29" s="35" t="s">
        <v>103</v>
      </c>
      <c r="K29" s="36" t="s">
        <v>104</v>
      </c>
      <c r="L29" s="37" t="s">
        <v>35</v>
      </c>
      <c r="M29" s="37" t="s">
        <v>36</v>
      </c>
      <c r="N29" s="38" t="s">
        <v>105</v>
      </c>
      <c r="O29" s="28">
        <v>1</v>
      </c>
      <c r="P29" s="29">
        <f t="shared" si="0"/>
        <v>1</v>
      </c>
      <c r="Q29" s="39">
        <v>15</v>
      </c>
      <c r="R29" s="43">
        <v>15</v>
      </c>
      <c r="S29" s="44">
        <f>IF(O30=0,"",IF(R29=0,0,(IF(R29= "nd",0,(IF(R29/Q29&gt;1,0,1))))))</f>
        <v>1</v>
      </c>
      <c r="T29" s="42" t="s">
        <v>38</v>
      </c>
      <c r="U29" s="34" t="s">
        <v>61</v>
      </c>
    </row>
    <row r="30" spans="1:21" ht="63.75" x14ac:dyDescent="0.25">
      <c r="A30" s="34"/>
      <c r="B30" s="34"/>
      <c r="C30" s="34"/>
      <c r="D30" s="34"/>
      <c r="E30" s="36"/>
      <c r="F30" s="34"/>
      <c r="G30" s="34"/>
      <c r="H30" s="34"/>
      <c r="I30" s="34"/>
      <c r="J30" s="35"/>
      <c r="K30" s="36"/>
      <c r="L30" s="37"/>
      <c r="M30" s="37"/>
      <c r="N30" s="38" t="s">
        <v>106</v>
      </c>
      <c r="O30" s="28">
        <v>1</v>
      </c>
      <c r="P30" s="29"/>
      <c r="Q30" s="39"/>
      <c r="R30" s="43"/>
      <c r="S30" s="44"/>
      <c r="T30" s="42"/>
      <c r="U30" s="34"/>
    </row>
    <row r="31" spans="1:21" ht="51" x14ac:dyDescent="0.25">
      <c r="A31" s="34">
        <v>13</v>
      </c>
      <c r="B31" s="34" t="s">
        <v>53</v>
      </c>
      <c r="C31" s="34" t="s">
        <v>54</v>
      </c>
      <c r="D31" s="34" t="s">
        <v>55</v>
      </c>
      <c r="E31" s="36" t="s">
        <v>107</v>
      </c>
      <c r="F31" s="34" t="s">
        <v>29</v>
      </c>
      <c r="G31" s="34" t="s">
        <v>30</v>
      </c>
      <c r="H31" s="34" t="s">
        <v>31</v>
      </c>
      <c r="I31" s="34" t="s">
        <v>87</v>
      </c>
      <c r="J31" s="35" t="s">
        <v>108</v>
      </c>
      <c r="K31" s="36" t="s">
        <v>109</v>
      </c>
      <c r="L31" s="37" t="s">
        <v>35</v>
      </c>
      <c r="M31" s="37" t="s">
        <v>36</v>
      </c>
      <c r="N31" s="38" t="s">
        <v>110</v>
      </c>
      <c r="O31" s="28">
        <v>2</v>
      </c>
      <c r="P31" s="29">
        <f t="shared" si="0"/>
        <v>1</v>
      </c>
      <c r="Q31" s="39">
        <v>15</v>
      </c>
      <c r="R31" s="43">
        <v>7.5</v>
      </c>
      <c r="S31" s="44">
        <f>IF(O32=0,"",IF(R31=0,0,(IF(R31= "nd",0,(IF(R31/Q31&gt;1,0,1))))))</f>
        <v>1</v>
      </c>
      <c r="T31" s="42" t="s">
        <v>38</v>
      </c>
      <c r="U31" s="34" t="s">
        <v>61</v>
      </c>
    </row>
    <row r="32" spans="1:21" ht="51" x14ac:dyDescent="0.25">
      <c r="A32" s="34"/>
      <c r="B32" s="34"/>
      <c r="C32" s="34"/>
      <c r="D32" s="34"/>
      <c r="E32" s="36"/>
      <c r="F32" s="34"/>
      <c r="G32" s="34"/>
      <c r="H32" s="34"/>
      <c r="I32" s="34"/>
      <c r="J32" s="35"/>
      <c r="K32" s="36"/>
      <c r="L32" s="37"/>
      <c r="M32" s="37"/>
      <c r="N32" s="38" t="s">
        <v>111</v>
      </c>
      <c r="O32" s="28">
        <v>2</v>
      </c>
      <c r="P32" s="29"/>
      <c r="Q32" s="39"/>
      <c r="R32" s="43"/>
      <c r="S32" s="44"/>
      <c r="T32" s="42"/>
      <c r="U32" s="34"/>
    </row>
    <row r="33" spans="1:21" ht="63.75" x14ac:dyDescent="0.25">
      <c r="A33" s="34">
        <v>14</v>
      </c>
      <c r="B33" s="34" t="s">
        <v>53</v>
      </c>
      <c r="C33" s="34" t="s">
        <v>54</v>
      </c>
      <c r="D33" s="34" t="s">
        <v>55</v>
      </c>
      <c r="E33" s="36" t="s">
        <v>112</v>
      </c>
      <c r="F33" s="34" t="s">
        <v>29</v>
      </c>
      <c r="G33" s="34" t="s">
        <v>30</v>
      </c>
      <c r="H33" s="34" t="s">
        <v>31</v>
      </c>
      <c r="I33" s="34" t="s">
        <v>87</v>
      </c>
      <c r="J33" s="35" t="s">
        <v>113</v>
      </c>
      <c r="K33" s="36" t="s">
        <v>114</v>
      </c>
      <c r="L33" s="37" t="s">
        <v>35</v>
      </c>
      <c r="M33" s="37" t="s">
        <v>36</v>
      </c>
      <c r="N33" s="38" t="s">
        <v>115</v>
      </c>
      <c r="O33" s="28">
        <v>0</v>
      </c>
      <c r="P33" s="29" t="str">
        <f t="shared" si="0"/>
        <v xml:space="preserve"> </v>
      </c>
      <c r="Q33" s="39">
        <v>15</v>
      </c>
      <c r="R33" s="43">
        <v>0</v>
      </c>
      <c r="S33" s="44" t="str">
        <f>IF(O34=0,"",IF(R33=0,0,(IF(R33= "nd",0,(IF(R33/Q33&gt;1,0,1))))))</f>
        <v/>
      </c>
      <c r="T33" s="42" t="s">
        <v>38</v>
      </c>
      <c r="U33" s="34" t="s">
        <v>61</v>
      </c>
    </row>
    <row r="34" spans="1:21" ht="63.75" x14ac:dyDescent="0.25">
      <c r="A34" s="34"/>
      <c r="B34" s="34"/>
      <c r="C34" s="34"/>
      <c r="D34" s="34"/>
      <c r="E34" s="36"/>
      <c r="F34" s="34"/>
      <c r="G34" s="34"/>
      <c r="H34" s="34"/>
      <c r="I34" s="34"/>
      <c r="J34" s="35"/>
      <c r="K34" s="36"/>
      <c r="L34" s="37"/>
      <c r="M34" s="37"/>
      <c r="N34" s="38" t="s">
        <v>116</v>
      </c>
      <c r="O34" s="28">
        <v>0</v>
      </c>
      <c r="P34" s="29"/>
      <c r="Q34" s="39"/>
      <c r="R34" s="43"/>
      <c r="S34" s="44"/>
      <c r="T34" s="42"/>
      <c r="U34" s="34"/>
    </row>
    <row r="35" spans="1:21" ht="51" x14ac:dyDescent="0.25">
      <c r="A35" s="34">
        <v>15</v>
      </c>
      <c r="B35" s="34" t="s">
        <v>53</v>
      </c>
      <c r="C35" s="34" t="s">
        <v>54</v>
      </c>
      <c r="D35" s="34" t="s">
        <v>55</v>
      </c>
      <c r="E35" s="36" t="s">
        <v>117</v>
      </c>
      <c r="F35" s="34" t="s">
        <v>29</v>
      </c>
      <c r="G35" s="34" t="s">
        <v>30</v>
      </c>
      <c r="H35" s="34" t="s">
        <v>31</v>
      </c>
      <c r="I35" s="34" t="s">
        <v>118</v>
      </c>
      <c r="J35" s="35" t="s">
        <v>119</v>
      </c>
      <c r="K35" s="36" t="s">
        <v>120</v>
      </c>
      <c r="L35" s="37" t="s">
        <v>35</v>
      </c>
      <c r="M35" s="37" t="s">
        <v>100</v>
      </c>
      <c r="N35" s="38" t="s">
        <v>121</v>
      </c>
      <c r="O35" s="28">
        <v>0</v>
      </c>
      <c r="P35" s="29" t="str">
        <f t="shared" si="0"/>
        <v xml:space="preserve"> </v>
      </c>
      <c r="Q35" s="39">
        <v>15</v>
      </c>
      <c r="R35" s="43">
        <v>0</v>
      </c>
      <c r="S35" s="44" t="str">
        <f>IF(O36=0,"",IF(R35=0,0,(IF(R35= "nd",0,(IF(R35/Q35&gt;1,0,1))))))</f>
        <v/>
      </c>
      <c r="T35" s="42" t="s">
        <v>38</v>
      </c>
      <c r="U35" s="34" t="s">
        <v>61</v>
      </c>
    </row>
    <row r="36" spans="1:21" ht="51" x14ac:dyDescent="0.25">
      <c r="A36" s="34"/>
      <c r="B36" s="34"/>
      <c r="C36" s="34"/>
      <c r="D36" s="34"/>
      <c r="E36" s="36"/>
      <c r="F36" s="34"/>
      <c r="G36" s="34"/>
      <c r="H36" s="34"/>
      <c r="I36" s="34"/>
      <c r="J36" s="35"/>
      <c r="K36" s="36"/>
      <c r="L36" s="37"/>
      <c r="M36" s="37"/>
      <c r="N36" s="38" t="s">
        <v>122</v>
      </c>
      <c r="O36" s="28">
        <v>0</v>
      </c>
      <c r="P36" s="29"/>
      <c r="Q36" s="39"/>
      <c r="R36" s="43"/>
      <c r="S36" s="44"/>
      <c r="T36" s="42"/>
      <c r="U36" s="34"/>
    </row>
    <row r="37" spans="1:21" ht="38.25" customHeight="1" x14ac:dyDescent="0.25">
      <c r="A37" s="34">
        <v>16</v>
      </c>
      <c r="B37" s="34" t="s">
        <v>53</v>
      </c>
      <c r="C37" s="34" t="s">
        <v>54</v>
      </c>
      <c r="D37" s="34" t="s">
        <v>55</v>
      </c>
      <c r="E37" s="36" t="s">
        <v>123</v>
      </c>
      <c r="F37" s="34" t="s">
        <v>29</v>
      </c>
      <c r="G37" s="34" t="s">
        <v>30</v>
      </c>
      <c r="H37" s="34" t="s">
        <v>31</v>
      </c>
      <c r="I37" s="34" t="s">
        <v>124</v>
      </c>
      <c r="J37" s="35" t="s">
        <v>125</v>
      </c>
      <c r="K37" s="36" t="s">
        <v>126</v>
      </c>
      <c r="L37" s="37" t="s">
        <v>35</v>
      </c>
      <c r="M37" s="37" t="s">
        <v>36</v>
      </c>
      <c r="N37" s="38" t="s">
        <v>127</v>
      </c>
      <c r="O37" s="28">
        <v>2</v>
      </c>
      <c r="P37" s="29">
        <f t="shared" si="0"/>
        <v>1</v>
      </c>
      <c r="Q37" s="39">
        <v>15</v>
      </c>
      <c r="R37" s="43">
        <v>15</v>
      </c>
      <c r="S37" s="44">
        <f>IF(O38=0,"",IF(R37=0,0,(IF(R37= "nd",0,(IF(R37/Q37&gt;1,0,1))))))</f>
        <v>1</v>
      </c>
      <c r="T37" s="42" t="s">
        <v>38</v>
      </c>
      <c r="U37" s="34" t="s">
        <v>61</v>
      </c>
    </row>
    <row r="38" spans="1:21" ht="38.25" x14ac:dyDescent="0.25">
      <c r="A38" s="34"/>
      <c r="B38" s="34"/>
      <c r="C38" s="34"/>
      <c r="D38" s="34"/>
      <c r="E38" s="36"/>
      <c r="F38" s="34"/>
      <c r="G38" s="34"/>
      <c r="H38" s="34"/>
      <c r="I38" s="34"/>
      <c r="J38" s="35"/>
      <c r="K38" s="36"/>
      <c r="L38" s="37"/>
      <c r="M38" s="37"/>
      <c r="N38" s="38" t="s">
        <v>128</v>
      </c>
      <c r="O38" s="28">
        <v>2</v>
      </c>
      <c r="P38" s="29"/>
      <c r="Q38" s="39"/>
      <c r="R38" s="43"/>
      <c r="S38" s="44"/>
      <c r="T38" s="42"/>
      <c r="U38" s="34"/>
    </row>
    <row r="39" spans="1:21" ht="38.25" customHeight="1" x14ac:dyDescent="0.25">
      <c r="A39" s="34">
        <v>17</v>
      </c>
      <c r="B39" s="34" t="s">
        <v>53</v>
      </c>
      <c r="C39" s="34" t="s">
        <v>54</v>
      </c>
      <c r="D39" s="34" t="s">
        <v>55</v>
      </c>
      <c r="E39" s="36" t="s">
        <v>129</v>
      </c>
      <c r="F39" s="34" t="s">
        <v>29</v>
      </c>
      <c r="G39" s="34" t="s">
        <v>30</v>
      </c>
      <c r="H39" s="34" t="s">
        <v>31</v>
      </c>
      <c r="I39" s="34" t="s">
        <v>130</v>
      </c>
      <c r="J39" s="35" t="s">
        <v>131</v>
      </c>
      <c r="K39" s="36" t="s">
        <v>132</v>
      </c>
      <c r="L39" s="37" t="s">
        <v>35</v>
      </c>
      <c r="M39" s="37" t="s">
        <v>36</v>
      </c>
      <c r="N39" s="38" t="s">
        <v>133</v>
      </c>
      <c r="O39" s="28">
        <v>2</v>
      </c>
      <c r="P39" s="29">
        <f t="shared" si="0"/>
        <v>1</v>
      </c>
      <c r="Q39" s="39">
        <v>15</v>
      </c>
      <c r="R39" s="43">
        <v>15</v>
      </c>
      <c r="S39" s="44">
        <f>IF(O40=0,"",IF(R39=0,0,(IF(R39= "nd",0,(IF(R39/Q39&gt;1,0,1))))))</f>
        <v>1</v>
      </c>
      <c r="T39" s="42" t="s">
        <v>38</v>
      </c>
      <c r="U39" s="34" t="s">
        <v>61</v>
      </c>
    </row>
    <row r="40" spans="1:21" ht="38.25" x14ac:dyDescent="0.25">
      <c r="A40" s="34"/>
      <c r="B40" s="34"/>
      <c r="C40" s="34"/>
      <c r="D40" s="34"/>
      <c r="E40" s="36"/>
      <c r="F40" s="34"/>
      <c r="G40" s="34"/>
      <c r="H40" s="34"/>
      <c r="I40" s="34"/>
      <c r="J40" s="35"/>
      <c r="K40" s="36"/>
      <c r="L40" s="37"/>
      <c r="M40" s="37"/>
      <c r="N40" s="38" t="s">
        <v>134</v>
      </c>
      <c r="O40" s="28">
        <v>2</v>
      </c>
      <c r="P40" s="29"/>
      <c r="Q40" s="39"/>
      <c r="R40" s="43"/>
      <c r="S40" s="44"/>
      <c r="T40" s="42"/>
      <c r="U40" s="34"/>
    </row>
    <row r="41" spans="1:21" ht="63.75" x14ac:dyDescent="0.25">
      <c r="A41" s="34">
        <v>18</v>
      </c>
      <c r="B41" s="34" t="s">
        <v>53</v>
      </c>
      <c r="C41" s="34" t="s">
        <v>54</v>
      </c>
      <c r="D41" s="34" t="s">
        <v>55</v>
      </c>
      <c r="E41" s="36" t="s">
        <v>135</v>
      </c>
      <c r="F41" s="34" t="s">
        <v>29</v>
      </c>
      <c r="G41" s="34" t="s">
        <v>30</v>
      </c>
      <c r="H41" s="34" t="s">
        <v>31</v>
      </c>
      <c r="I41" s="34" t="s">
        <v>136</v>
      </c>
      <c r="J41" s="35" t="s">
        <v>137</v>
      </c>
      <c r="K41" s="36" t="s">
        <v>138</v>
      </c>
      <c r="L41" s="37" t="s">
        <v>35</v>
      </c>
      <c r="M41" s="37" t="s">
        <v>36</v>
      </c>
      <c r="N41" s="38" t="s">
        <v>139</v>
      </c>
      <c r="O41" s="28">
        <v>372</v>
      </c>
      <c r="P41" s="29">
        <f t="shared" si="0"/>
        <v>1</v>
      </c>
      <c r="Q41" s="39">
        <v>15</v>
      </c>
      <c r="R41" s="43">
        <v>12.7</v>
      </c>
      <c r="S41" s="44">
        <f>IF(O42=0,"",IF(R41=0,0,(IF(R41= "nd",0,(IF(R41/Q41&gt;1,0,1))))))</f>
        <v>1</v>
      </c>
      <c r="T41" s="42" t="s">
        <v>38</v>
      </c>
      <c r="U41" s="34" t="s">
        <v>61</v>
      </c>
    </row>
    <row r="42" spans="1:21" ht="63.75" x14ac:dyDescent="0.25">
      <c r="A42" s="34"/>
      <c r="B42" s="34"/>
      <c r="C42" s="34"/>
      <c r="D42" s="34"/>
      <c r="E42" s="36"/>
      <c r="F42" s="34"/>
      <c r="G42" s="34"/>
      <c r="H42" s="34"/>
      <c r="I42" s="34"/>
      <c r="J42" s="35"/>
      <c r="K42" s="36"/>
      <c r="L42" s="37"/>
      <c r="M42" s="37"/>
      <c r="N42" s="38" t="s">
        <v>140</v>
      </c>
      <c r="O42" s="28">
        <v>372</v>
      </c>
      <c r="P42" s="29"/>
      <c r="Q42" s="39"/>
      <c r="R42" s="43"/>
      <c r="S42" s="44"/>
      <c r="T42" s="42"/>
      <c r="U42" s="34"/>
    </row>
    <row r="43" spans="1:21" ht="38.25" customHeight="1" x14ac:dyDescent="0.25">
      <c r="A43" s="34">
        <v>19</v>
      </c>
      <c r="B43" s="34" t="s">
        <v>53</v>
      </c>
      <c r="C43" s="34" t="s">
        <v>54</v>
      </c>
      <c r="D43" s="34" t="s">
        <v>55</v>
      </c>
      <c r="E43" s="36" t="s">
        <v>141</v>
      </c>
      <c r="F43" s="34" t="s">
        <v>29</v>
      </c>
      <c r="G43" s="34" t="s">
        <v>30</v>
      </c>
      <c r="H43" s="34" t="s">
        <v>31</v>
      </c>
      <c r="I43" s="34" t="s">
        <v>142</v>
      </c>
      <c r="J43" s="35" t="s">
        <v>143</v>
      </c>
      <c r="K43" s="36" t="s">
        <v>144</v>
      </c>
      <c r="L43" s="37" t="s">
        <v>35</v>
      </c>
      <c r="M43" s="37" t="s">
        <v>36</v>
      </c>
      <c r="N43" s="38" t="s">
        <v>145</v>
      </c>
      <c r="O43" s="28">
        <v>38</v>
      </c>
      <c r="P43" s="29">
        <f t="shared" si="0"/>
        <v>1</v>
      </c>
      <c r="Q43" s="39">
        <v>15</v>
      </c>
      <c r="R43" s="43">
        <v>8</v>
      </c>
      <c r="S43" s="44">
        <f>IF(O44=0,"",IF(R43=0,0,(IF(R43= "nd",0,(IF(R43/Q43&gt;1,0,1))))))</f>
        <v>1</v>
      </c>
      <c r="T43" s="42" t="s">
        <v>38</v>
      </c>
      <c r="U43" s="34" t="s">
        <v>61</v>
      </c>
    </row>
    <row r="44" spans="1:21" ht="38.25" x14ac:dyDescent="0.25">
      <c r="A44" s="34"/>
      <c r="B44" s="34"/>
      <c r="C44" s="34"/>
      <c r="D44" s="34"/>
      <c r="E44" s="36"/>
      <c r="F44" s="34"/>
      <c r="G44" s="34"/>
      <c r="H44" s="34"/>
      <c r="I44" s="34"/>
      <c r="J44" s="35"/>
      <c r="K44" s="36"/>
      <c r="L44" s="37"/>
      <c r="M44" s="37"/>
      <c r="N44" s="38" t="s">
        <v>146</v>
      </c>
      <c r="O44" s="28">
        <v>38</v>
      </c>
      <c r="P44" s="29"/>
      <c r="Q44" s="39"/>
      <c r="R44" s="43"/>
      <c r="S44" s="44"/>
      <c r="T44" s="42"/>
      <c r="U44" s="34"/>
    </row>
    <row r="45" spans="1:21" ht="38.25" customHeight="1" x14ac:dyDescent="0.25">
      <c r="A45" s="34">
        <v>20</v>
      </c>
      <c r="B45" s="34" t="s">
        <v>53</v>
      </c>
      <c r="C45" s="34" t="s">
        <v>54</v>
      </c>
      <c r="D45" s="34" t="s">
        <v>55</v>
      </c>
      <c r="E45" s="36" t="s">
        <v>147</v>
      </c>
      <c r="F45" s="34" t="s">
        <v>29</v>
      </c>
      <c r="G45" s="34" t="s">
        <v>30</v>
      </c>
      <c r="H45" s="34" t="s">
        <v>31</v>
      </c>
      <c r="I45" s="34" t="s">
        <v>148</v>
      </c>
      <c r="J45" s="35" t="s">
        <v>149</v>
      </c>
      <c r="K45" s="36" t="s">
        <v>150</v>
      </c>
      <c r="L45" s="37" t="s">
        <v>35</v>
      </c>
      <c r="M45" s="37" t="s">
        <v>36</v>
      </c>
      <c r="N45" s="38" t="s">
        <v>151</v>
      </c>
      <c r="O45" s="28">
        <v>67</v>
      </c>
      <c r="P45" s="29">
        <f t="shared" si="0"/>
        <v>1</v>
      </c>
      <c r="Q45" s="39">
        <v>15</v>
      </c>
      <c r="R45" s="43">
        <v>13.6</v>
      </c>
      <c r="S45" s="44">
        <f>IF(O46=0,"",IF(R45=0,0,(IF(R45= "nd",0,(IF(R45/Q45&gt;1,0,1))))))</f>
        <v>1</v>
      </c>
      <c r="T45" s="42" t="s">
        <v>38</v>
      </c>
      <c r="U45" s="34" t="s">
        <v>61</v>
      </c>
    </row>
    <row r="46" spans="1:21" ht="51" x14ac:dyDescent="0.25">
      <c r="A46" s="34"/>
      <c r="B46" s="34"/>
      <c r="C46" s="34"/>
      <c r="D46" s="34"/>
      <c r="E46" s="36"/>
      <c r="F46" s="34"/>
      <c r="G46" s="34"/>
      <c r="H46" s="34"/>
      <c r="I46" s="34"/>
      <c r="J46" s="35"/>
      <c r="K46" s="36"/>
      <c r="L46" s="37"/>
      <c r="M46" s="37"/>
      <c r="N46" s="38" t="s">
        <v>152</v>
      </c>
      <c r="O46" s="28">
        <v>67</v>
      </c>
      <c r="P46" s="29"/>
      <c r="Q46" s="39"/>
      <c r="R46" s="43"/>
      <c r="S46" s="44"/>
      <c r="T46" s="42"/>
      <c r="U46" s="34"/>
    </row>
    <row r="47" spans="1:21" ht="51" customHeight="1" x14ac:dyDescent="0.25">
      <c r="A47" s="34">
        <v>21</v>
      </c>
      <c r="B47" s="34" t="s">
        <v>53</v>
      </c>
      <c r="C47" s="34" t="s">
        <v>54</v>
      </c>
      <c r="D47" s="34" t="s">
        <v>55</v>
      </c>
      <c r="E47" s="36" t="s">
        <v>153</v>
      </c>
      <c r="F47" s="34" t="s">
        <v>42</v>
      </c>
      <c r="G47" s="34" t="s">
        <v>30</v>
      </c>
      <c r="H47" s="34" t="s">
        <v>31</v>
      </c>
      <c r="I47" s="34" t="s">
        <v>154</v>
      </c>
      <c r="J47" s="35" t="s">
        <v>155</v>
      </c>
      <c r="K47" s="36" t="s">
        <v>156</v>
      </c>
      <c r="L47" s="37" t="s">
        <v>35</v>
      </c>
      <c r="M47" s="37" t="s">
        <v>36</v>
      </c>
      <c r="N47" s="38" t="s">
        <v>157</v>
      </c>
      <c r="O47" s="28">
        <v>2442</v>
      </c>
      <c r="P47" s="29">
        <f t="shared" si="0"/>
        <v>0.991876523151909</v>
      </c>
      <c r="Q47" s="39">
        <v>15</v>
      </c>
      <c r="R47" s="43">
        <v>8.9</v>
      </c>
      <c r="S47" s="44">
        <f>IF(O48=0,"",IF(R47=0,0,(IF(R47= "nd",0,(IF(R47/Q47&gt;1,0,1))))))</f>
        <v>1</v>
      </c>
      <c r="T47" s="42" t="s">
        <v>38</v>
      </c>
      <c r="U47" s="34" t="s">
        <v>61</v>
      </c>
    </row>
    <row r="48" spans="1:21" ht="38.25" x14ac:dyDescent="0.25">
      <c r="A48" s="34"/>
      <c r="B48" s="34"/>
      <c r="C48" s="34"/>
      <c r="D48" s="34"/>
      <c r="E48" s="36"/>
      <c r="F48" s="34"/>
      <c r="G48" s="34"/>
      <c r="H48" s="34"/>
      <c r="I48" s="34"/>
      <c r="J48" s="35"/>
      <c r="K48" s="36"/>
      <c r="L48" s="37"/>
      <c r="M48" s="37"/>
      <c r="N48" s="38" t="s">
        <v>158</v>
      </c>
      <c r="O48" s="28">
        <v>2462</v>
      </c>
      <c r="P48" s="29"/>
      <c r="Q48" s="39"/>
      <c r="R48" s="43"/>
      <c r="S48" s="44"/>
      <c r="T48" s="42"/>
      <c r="U48" s="34"/>
    </row>
    <row r="49" spans="1:21" ht="63.75" x14ac:dyDescent="0.25">
      <c r="A49" s="34">
        <v>22</v>
      </c>
      <c r="B49" s="34" t="s">
        <v>53</v>
      </c>
      <c r="C49" s="34" t="s">
        <v>54</v>
      </c>
      <c r="D49" s="34" t="s">
        <v>55</v>
      </c>
      <c r="E49" s="36" t="s">
        <v>159</v>
      </c>
      <c r="F49" s="34" t="s">
        <v>29</v>
      </c>
      <c r="G49" s="34" t="s">
        <v>30</v>
      </c>
      <c r="H49" s="34" t="s">
        <v>31</v>
      </c>
      <c r="I49" s="34" t="s">
        <v>154</v>
      </c>
      <c r="J49" s="35" t="s">
        <v>160</v>
      </c>
      <c r="K49" s="36" t="s">
        <v>161</v>
      </c>
      <c r="L49" s="37" t="s">
        <v>35</v>
      </c>
      <c r="M49" s="37" t="s">
        <v>36</v>
      </c>
      <c r="N49" s="38" t="s">
        <v>162</v>
      </c>
      <c r="O49" s="28">
        <v>0</v>
      </c>
      <c r="P49" s="29" t="str">
        <f t="shared" si="0"/>
        <v xml:space="preserve"> </v>
      </c>
      <c r="Q49" s="39">
        <v>15</v>
      </c>
      <c r="R49" s="43">
        <v>0</v>
      </c>
      <c r="S49" s="44" t="str">
        <f>IF(O50=0,"",IF(R49=0,0,(IF(R49= "nd",0,(IF(R49/Q49&gt;1,0,1))))))</f>
        <v/>
      </c>
      <c r="T49" s="42" t="s">
        <v>38</v>
      </c>
      <c r="U49" s="34" t="s">
        <v>61</v>
      </c>
    </row>
    <row r="50" spans="1:21" ht="63.75" x14ac:dyDescent="0.25">
      <c r="A50" s="34"/>
      <c r="B50" s="34"/>
      <c r="C50" s="34"/>
      <c r="D50" s="34"/>
      <c r="E50" s="36"/>
      <c r="F50" s="34"/>
      <c r="G50" s="34"/>
      <c r="H50" s="34"/>
      <c r="I50" s="34"/>
      <c r="J50" s="35"/>
      <c r="K50" s="36"/>
      <c r="L50" s="37"/>
      <c r="M50" s="37"/>
      <c r="N50" s="38" t="s">
        <v>163</v>
      </c>
      <c r="O50" s="28">
        <v>0</v>
      </c>
      <c r="P50" s="29"/>
      <c r="Q50" s="39"/>
      <c r="R50" s="43"/>
      <c r="S50" s="44"/>
      <c r="T50" s="42"/>
      <c r="U50" s="34"/>
    </row>
    <row r="51" spans="1:21" ht="63.75" customHeight="1" x14ac:dyDescent="0.25">
      <c r="A51" s="34">
        <v>23</v>
      </c>
      <c r="B51" s="34" t="s">
        <v>53</v>
      </c>
      <c r="C51" s="34" t="s">
        <v>54</v>
      </c>
      <c r="D51" s="34" t="s">
        <v>55</v>
      </c>
      <c r="E51" s="36" t="s">
        <v>164</v>
      </c>
      <c r="F51" s="34" t="s">
        <v>42</v>
      </c>
      <c r="G51" s="34" t="s">
        <v>30</v>
      </c>
      <c r="H51" s="34" t="s">
        <v>31</v>
      </c>
      <c r="I51" s="34" t="s">
        <v>165</v>
      </c>
      <c r="J51" s="35" t="s">
        <v>166</v>
      </c>
      <c r="K51" s="36" t="s">
        <v>167</v>
      </c>
      <c r="L51" s="37" t="s">
        <v>35</v>
      </c>
      <c r="M51" s="37" t="s">
        <v>36</v>
      </c>
      <c r="N51" s="38" t="s">
        <v>168</v>
      </c>
      <c r="O51" s="28">
        <v>538</v>
      </c>
      <c r="P51" s="29">
        <f t="shared" si="0"/>
        <v>1</v>
      </c>
      <c r="Q51" s="39">
        <v>15</v>
      </c>
      <c r="R51" s="43">
        <v>8</v>
      </c>
      <c r="S51" s="44">
        <f>IF(O52=0,"",IF(R51=0,0,(IF(R51= "nd",0,(IF(R51/Q51&gt;1,0,1))))))</f>
        <v>1</v>
      </c>
      <c r="T51" s="42" t="s">
        <v>38</v>
      </c>
      <c r="U51" s="34" t="s">
        <v>61</v>
      </c>
    </row>
    <row r="52" spans="1:21" ht="63.75" x14ac:dyDescent="0.25">
      <c r="A52" s="34"/>
      <c r="B52" s="34"/>
      <c r="C52" s="34"/>
      <c r="D52" s="34"/>
      <c r="E52" s="36"/>
      <c r="F52" s="34"/>
      <c r="G52" s="34"/>
      <c r="H52" s="34"/>
      <c r="I52" s="34"/>
      <c r="J52" s="35"/>
      <c r="K52" s="36"/>
      <c r="L52" s="37"/>
      <c r="M52" s="37"/>
      <c r="N52" s="38" t="s">
        <v>169</v>
      </c>
      <c r="O52" s="28">
        <v>538</v>
      </c>
      <c r="P52" s="29"/>
      <c r="Q52" s="39"/>
      <c r="R52" s="43"/>
      <c r="S52" s="44"/>
      <c r="T52" s="42"/>
      <c r="U52" s="34"/>
    </row>
    <row r="53" spans="1:21" ht="51" x14ac:dyDescent="0.25">
      <c r="A53" s="34">
        <v>24</v>
      </c>
      <c r="B53" s="34" t="s">
        <v>53</v>
      </c>
      <c r="C53" s="34" t="s">
        <v>54</v>
      </c>
      <c r="D53" s="34" t="s">
        <v>55</v>
      </c>
      <c r="E53" s="36" t="s">
        <v>170</v>
      </c>
      <c r="F53" s="34" t="s">
        <v>29</v>
      </c>
      <c r="G53" s="34" t="s">
        <v>30</v>
      </c>
      <c r="H53" s="34" t="s">
        <v>31</v>
      </c>
      <c r="I53" s="34" t="s">
        <v>171</v>
      </c>
      <c r="J53" s="35" t="s">
        <v>172</v>
      </c>
      <c r="K53" s="36" t="s">
        <v>173</v>
      </c>
      <c r="L53" s="37" t="s">
        <v>35</v>
      </c>
      <c r="M53" s="37" t="s">
        <v>36</v>
      </c>
      <c r="N53" s="38" t="s">
        <v>174</v>
      </c>
      <c r="O53" s="28">
        <v>19</v>
      </c>
      <c r="P53" s="29">
        <f t="shared" si="0"/>
        <v>1</v>
      </c>
      <c r="Q53" s="39">
        <v>15</v>
      </c>
      <c r="R53" s="43">
        <v>15</v>
      </c>
      <c r="S53" s="44">
        <f>IF(O54=0,"",IF(R53=0,0,(IF(R53= "nd",0,(IF(R53/Q53&gt;1,0,1))))))</f>
        <v>1</v>
      </c>
      <c r="T53" s="42" t="s">
        <v>38</v>
      </c>
      <c r="U53" s="34" t="s">
        <v>61</v>
      </c>
    </row>
    <row r="54" spans="1:21" ht="51" x14ac:dyDescent="0.25">
      <c r="A54" s="34"/>
      <c r="B54" s="34"/>
      <c r="C54" s="34"/>
      <c r="D54" s="34"/>
      <c r="E54" s="36"/>
      <c r="F54" s="34"/>
      <c r="G54" s="34"/>
      <c r="H54" s="34"/>
      <c r="I54" s="34"/>
      <c r="J54" s="35"/>
      <c r="K54" s="36"/>
      <c r="L54" s="37"/>
      <c r="M54" s="37"/>
      <c r="N54" s="38" t="s">
        <v>175</v>
      </c>
      <c r="O54" s="28">
        <v>19</v>
      </c>
      <c r="P54" s="29"/>
      <c r="Q54" s="39"/>
      <c r="R54" s="43"/>
      <c r="S54" s="44"/>
      <c r="T54" s="42"/>
      <c r="U54" s="34"/>
    </row>
    <row r="55" spans="1:21" ht="38.25" customHeight="1" x14ac:dyDescent="0.25">
      <c r="A55" s="34">
        <v>25</v>
      </c>
      <c r="B55" s="34" t="s">
        <v>176</v>
      </c>
      <c r="C55" s="35" t="s">
        <v>177</v>
      </c>
      <c r="D55" s="34" t="s">
        <v>178</v>
      </c>
      <c r="E55" s="36" t="s">
        <v>179</v>
      </c>
      <c r="F55" s="34" t="s">
        <v>42</v>
      </c>
      <c r="G55" s="34" t="s">
        <v>180</v>
      </c>
      <c r="H55" s="34" t="s">
        <v>181</v>
      </c>
      <c r="I55" s="34" t="s">
        <v>182</v>
      </c>
      <c r="J55" s="35" t="s">
        <v>183</v>
      </c>
      <c r="K55" s="36" t="s">
        <v>184</v>
      </c>
      <c r="L55" s="37" t="s">
        <v>35</v>
      </c>
      <c r="M55" s="37" t="s">
        <v>36</v>
      </c>
      <c r="N55" s="38" t="s">
        <v>185</v>
      </c>
      <c r="O55" s="28">
        <v>1760</v>
      </c>
      <c r="P55" s="29">
        <f t="shared" si="0"/>
        <v>1</v>
      </c>
      <c r="Q55" s="39">
        <v>15</v>
      </c>
      <c r="R55" s="43">
        <v>1</v>
      </c>
      <c r="S55" s="44">
        <f>IF(O56=0,"",IF(R55=0,0,(IF(R55= "nd",0,(IF(R55/Q55&gt;1,0,1))))))</f>
        <v>1</v>
      </c>
      <c r="T55" s="42" t="s">
        <v>38</v>
      </c>
      <c r="U55" s="34" t="s">
        <v>186</v>
      </c>
    </row>
    <row r="56" spans="1:21" ht="38.25" x14ac:dyDescent="0.25">
      <c r="A56" s="34"/>
      <c r="B56" s="34"/>
      <c r="C56" s="35"/>
      <c r="D56" s="34"/>
      <c r="E56" s="36"/>
      <c r="F56" s="34"/>
      <c r="G56" s="34"/>
      <c r="H56" s="34"/>
      <c r="I56" s="34"/>
      <c r="J56" s="35"/>
      <c r="K56" s="36"/>
      <c r="L56" s="37"/>
      <c r="M56" s="37"/>
      <c r="N56" s="38" t="s">
        <v>187</v>
      </c>
      <c r="O56" s="28">
        <v>1760</v>
      </c>
      <c r="P56" s="29"/>
      <c r="Q56" s="39"/>
      <c r="R56" s="43"/>
      <c r="S56" s="44"/>
      <c r="T56" s="42"/>
      <c r="U56" s="34"/>
    </row>
    <row r="57" spans="1:21" ht="51" customHeight="1" x14ac:dyDescent="0.25">
      <c r="A57" s="34">
        <v>26</v>
      </c>
      <c r="B57" s="34" t="s">
        <v>176</v>
      </c>
      <c r="C57" s="35" t="s">
        <v>177</v>
      </c>
      <c r="D57" s="34" t="s">
        <v>178</v>
      </c>
      <c r="E57" s="36" t="s">
        <v>188</v>
      </c>
      <c r="F57" s="34" t="s">
        <v>29</v>
      </c>
      <c r="G57" s="34" t="s">
        <v>180</v>
      </c>
      <c r="H57" s="34" t="s">
        <v>189</v>
      </c>
      <c r="I57" s="34" t="s">
        <v>190</v>
      </c>
      <c r="J57" s="35" t="s">
        <v>191</v>
      </c>
      <c r="K57" s="36" t="s">
        <v>192</v>
      </c>
      <c r="L57" s="37" t="s">
        <v>35</v>
      </c>
      <c r="M57" s="37" t="s">
        <v>36</v>
      </c>
      <c r="N57" s="38" t="s">
        <v>193</v>
      </c>
      <c r="O57" s="28">
        <v>3</v>
      </c>
      <c r="P57" s="29">
        <f t="shared" si="0"/>
        <v>0.75</v>
      </c>
      <c r="Q57" s="39">
        <v>15</v>
      </c>
      <c r="R57" s="43">
        <v>4</v>
      </c>
      <c r="S57" s="44">
        <f>IF(O58=0,"",IF(R57=0,0,(IF(R57= "nd",0,(IF(R57/Q57&gt;1,0,1))))))</f>
        <v>1</v>
      </c>
      <c r="T57" s="42" t="s">
        <v>38</v>
      </c>
      <c r="U57" s="34" t="s">
        <v>186</v>
      </c>
    </row>
    <row r="58" spans="1:21" ht="51" x14ac:dyDescent="0.25">
      <c r="A58" s="34"/>
      <c r="B58" s="34"/>
      <c r="C58" s="35"/>
      <c r="D58" s="34"/>
      <c r="E58" s="36"/>
      <c r="F58" s="34"/>
      <c r="G58" s="34"/>
      <c r="H58" s="34"/>
      <c r="I58" s="34"/>
      <c r="J58" s="35"/>
      <c r="K58" s="36"/>
      <c r="L58" s="37"/>
      <c r="M58" s="37"/>
      <c r="N58" s="38" t="s">
        <v>194</v>
      </c>
      <c r="O58" s="28">
        <v>4</v>
      </c>
      <c r="P58" s="29"/>
      <c r="Q58" s="39"/>
      <c r="R58" s="43"/>
      <c r="S58" s="44"/>
      <c r="T58" s="42"/>
      <c r="U58" s="34"/>
    </row>
    <row r="59" spans="1:21" ht="51" customHeight="1" x14ac:dyDescent="0.25">
      <c r="A59" s="34">
        <v>27</v>
      </c>
      <c r="B59" s="34" t="s">
        <v>176</v>
      </c>
      <c r="C59" s="35" t="s">
        <v>177</v>
      </c>
      <c r="D59" s="34" t="s">
        <v>178</v>
      </c>
      <c r="E59" s="36" t="s">
        <v>195</v>
      </c>
      <c r="F59" s="34" t="s">
        <v>29</v>
      </c>
      <c r="G59" s="34" t="s">
        <v>180</v>
      </c>
      <c r="H59" s="34" t="s">
        <v>189</v>
      </c>
      <c r="I59" s="34" t="s">
        <v>190</v>
      </c>
      <c r="J59" s="35" t="s">
        <v>196</v>
      </c>
      <c r="K59" s="36" t="s">
        <v>197</v>
      </c>
      <c r="L59" s="37" t="s">
        <v>35</v>
      </c>
      <c r="M59" s="37" t="s">
        <v>36</v>
      </c>
      <c r="N59" s="38" t="s">
        <v>198</v>
      </c>
      <c r="O59" s="28">
        <v>80</v>
      </c>
      <c r="P59" s="29">
        <f t="shared" si="0"/>
        <v>0.96385542168674698</v>
      </c>
      <c r="Q59" s="39">
        <v>15</v>
      </c>
      <c r="R59" s="43">
        <v>9</v>
      </c>
      <c r="S59" s="44">
        <f>IF(O60=0,"",IF(R59=0,0,(IF(R59= "nd",0,(IF(R59/Q59&gt;1,0,1))))))</f>
        <v>1</v>
      </c>
      <c r="T59" s="42" t="s">
        <v>38</v>
      </c>
      <c r="U59" s="34" t="s">
        <v>186</v>
      </c>
    </row>
    <row r="60" spans="1:21" ht="38.25" x14ac:dyDescent="0.25">
      <c r="A60" s="34"/>
      <c r="B60" s="34"/>
      <c r="C60" s="35"/>
      <c r="D60" s="34"/>
      <c r="E60" s="36"/>
      <c r="F60" s="34"/>
      <c r="G60" s="34"/>
      <c r="H60" s="34"/>
      <c r="I60" s="34"/>
      <c r="J60" s="35"/>
      <c r="K60" s="36"/>
      <c r="L60" s="37"/>
      <c r="M60" s="37"/>
      <c r="N60" s="38" t="s">
        <v>199</v>
      </c>
      <c r="O60" s="28">
        <v>83</v>
      </c>
      <c r="P60" s="29"/>
      <c r="Q60" s="39"/>
      <c r="R60" s="43"/>
      <c r="S60" s="44"/>
      <c r="T60" s="42"/>
      <c r="U60" s="34"/>
    </row>
    <row r="61" spans="1:21" ht="38.25" customHeight="1" x14ac:dyDescent="0.25">
      <c r="A61" s="34">
        <v>28</v>
      </c>
      <c r="B61" s="34" t="s">
        <v>176</v>
      </c>
      <c r="C61" s="35" t="s">
        <v>177</v>
      </c>
      <c r="D61" s="34" t="s">
        <v>178</v>
      </c>
      <c r="E61" s="36" t="s">
        <v>200</v>
      </c>
      <c r="F61" s="34" t="s">
        <v>29</v>
      </c>
      <c r="G61" s="34" t="s">
        <v>180</v>
      </c>
      <c r="H61" s="34" t="s">
        <v>189</v>
      </c>
      <c r="I61" s="34" t="s">
        <v>190</v>
      </c>
      <c r="J61" s="35" t="s">
        <v>201</v>
      </c>
      <c r="K61" s="36" t="s">
        <v>202</v>
      </c>
      <c r="L61" s="37" t="s">
        <v>35</v>
      </c>
      <c r="M61" s="37" t="s">
        <v>36</v>
      </c>
      <c r="N61" s="38" t="s">
        <v>203</v>
      </c>
      <c r="O61" s="28">
        <v>2</v>
      </c>
      <c r="P61" s="29">
        <f t="shared" si="0"/>
        <v>1</v>
      </c>
      <c r="Q61" s="39">
        <v>15</v>
      </c>
      <c r="R61" s="43">
        <v>10</v>
      </c>
      <c r="S61" s="44">
        <f>IF(O62=0,"",IF(R61=0,0,(IF(R61= "nd",0,(IF(R61/Q61&gt;1,0,1))))))</f>
        <v>1</v>
      </c>
      <c r="T61" s="42" t="s">
        <v>38</v>
      </c>
      <c r="U61" s="34" t="s">
        <v>186</v>
      </c>
    </row>
    <row r="62" spans="1:21" ht="38.25" x14ac:dyDescent="0.25">
      <c r="A62" s="34"/>
      <c r="B62" s="34"/>
      <c r="C62" s="35"/>
      <c r="D62" s="34"/>
      <c r="E62" s="36"/>
      <c r="F62" s="34"/>
      <c r="G62" s="34"/>
      <c r="H62" s="34"/>
      <c r="I62" s="34"/>
      <c r="J62" s="35"/>
      <c r="K62" s="36"/>
      <c r="L62" s="37"/>
      <c r="M62" s="37"/>
      <c r="N62" s="38" t="s">
        <v>204</v>
      </c>
      <c r="O62" s="28">
        <v>2</v>
      </c>
      <c r="P62" s="29"/>
      <c r="Q62" s="39"/>
      <c r="R62" s="43"/>
      <c r="S62" s="44"/>
      <c r="T62" s="42"/>
      <c r="U62" s="34"/>
    </row>
    <row r="63" spans="1:21" ht="51" customHeight="1" x14ac:dyDescent="0.25">
      <c r="A63" s="34">
        <v>29</v>
      </c>
      <c r="B63" s="34" t="s">
        <v>176</v>
      </c>
      <c r="C63" s="35" t="s">
        <v>177</v>
      </c>
      <c r="D63" s="34" t="s">
        <v>178</v>
      </c>
      <c r="E63" s="36" t="s">
        <v>205</v>
      </c>
      <c r="F63" s="34" t="s">
        <v>29</v>
      </c>
      <c r="G63" s="34" t="s">
        <v>180</v>
      </c>
      <c r="H63" s="34" t="s">
        <v>189</v>
      </c>
      <c r="I63" s="34" t="s">
        <v>190</v>
      </c>
      <c r="J63" s="35" t="s">
        <v>206</v>
      </c>
      <c r="K63" s="36" t="s">
        <v>207</v>
      </c>
      <c r="L63" s="37" t="s">
        <v>35</v>
      </c>
      <c r="M63" s="37" t="s">
        <v>36</v>
      </c>
      <c r="N63" s="38" t="s">
        <v>208</v>
      </c>
      <c r="O63" s="28">
        <v>1</v>
      </c>
      <c r="P63" s="29">
        <f t="shared" si="0"/>
        <v>1</v>
      </c>
      <c r="Q63" s="39">
        <v>15</v>
      </c>
      <c r="R63" s="43">
        <v>7</v>
      </c>
      <c r="S63" s="44">
        <f>IF(O64=0,"",IF(R63=0,0,(IF(R63= "nd",0,(IF(R63/Q63&gt;1,0,1))))))</f>
        <v>1</v>
      </c>
      <c r="T63" s="42" t="s">
        <v>38</v>
      </c>
      <c r="U63" s="34" t="s">
        <v>186</v>
      </c>
    </row>
    <row r="64" spans="1:21" ht="51" x14ac:dyDescent="0.25">
      <c r="A64" s="34"/>
      <c r="B64" s="34"/>
      <c r="C64" s="35"/>
      <c r="D64" s="34"/>
      <c r="E64" s="36"/>
      <c r="F64" s="34"/>
      <c r="G64" s="34"/>
      <c r="H64" s="34"/>
      <c r="I64" s="34"/>
      <c r="J64" s="35"/>
      <c r="K64" s="36"/>
      <c r="L64" s="37"/>
      <c r="M64" s="37"/>
      <c r="N64" s="38" t="s">
        <v>209</v>
      </c>
      <c r="O64" s="28">
        <v>1</v>
      </c>
      <c r="P64" s="29"/>
      <c r="Q64" s="39"/>
      <c r="R64" s="43"/>
      <c r="S64" s="44"/>
      <c r="T64" s="42"/>
      <c r="U64" s="34"/>
    </row>
    <row r="65" spans="1:21" ht="51" customHeight="1" x14ac:dyDescent="0.25">
      <c r="A65" s="34">
        <v>30</v>
      </c>
      <c r="B65" s="34" t="s">
        <v>176</v>
      </c>
      <c r="C65" s="35" t="s">
        <v>177</v>
      </c>
      <c r="D65" s="34" t="s">
        <v>178</v>
      </c>
      <c r="E65" s="36" t="s">
        <v>210</v>
      </c>
      <c r="F65" s="34" t="s">
        <v>29</v>
      </c>
      <c r="G65" s="34" t="s">
        <v>180</v>
      </c>
      <c r="H65" s="34" t="s">
        <v>189</v>
      </c>
      <c r="I65" s="34" t="s">
        <v>190</v>
      </c>
      <c r="J65" s="35" t="s">
        <v>211</v>
      </c>
      <c r="K65" s="36" t="s">
        <v>212</v>
      </c>
      <c r="L65" s="37" t="s">
        <v>35</v>
      </c>
      <c r="M65" s="37" t="s">
        <v>36</v>
      </c>
      <c r="N65" s="38" t="s">
        <v>213</v>
      </c>
      <c r="O65" s="28">
        <v>14</v>
      </c>
      <c r="P65" s="29">
        <f t="shared" si="0"/>
        <v>0.93333333333333335</v>
      </c>
      <c r="Q65" s="39">
        <v>15</v>
      </c>
      <c r="R65" s="43">
        <v>13</v>
      </c>
      <c r="S65" s="44">
        <f>IF(O66=0,"",IF(R65=0,0,(IF(R65= "nd",0,(IF(R65/Q65&gt;1,0,1))))))</f>
        <v>1</v>
      </c>
      <c r="T65" s="42" t="s">
        <v>38</v>
      </c>
      <c r="U65" s="34" t="s">
        <v>186</v>
      </c>
    </row>
    <row r="66" spans="1:21" ht="51" x14ac:dyDescent="0.25">
      <c r="A66" s="34"/>
      <c r="B66" s="34"/>
      <c r="C66" s="35"/>
      <c r="D66" s="34"/>
      <c r="E66" s="36"/>
      <c r="F66" s="34"/>
      <c r="G66" s="34"/>
      <c r="H66" s="34"/>
      <c r="I66" s="34"/>
      <c r="J66" s="35"/>
      <c r="K66" s="36"/>
      <c r="L66" s="37"/>
      <c r="M66" s="37"/>
      <c r="N66" s="38" t="s">
        <v>214</v>
      </c>
      <c r="O66" s="28">
        <v>15</v>
      </c>
      <c r="P66" s="29"/>
      <c r="Q66" s="39"/>
      <c r="R66" s="43"/>
      <c r="S66" s="44"/>
      <c r="T66" s="42"/>
      <c r="U66" s="34"/>
    </row>
    <row r="67" spans="1:21" ht="51" customHeight="1" x14ac:dyDescent="0.25">
      <c r="A67" s="34">
        <v>31</v>
      </c>
      <c r="B67" s="34" t="s">
        <v>176</v>
      </c>
      <c r="C67" s="35" t="s">
        <v>177</v>
      </c>
      <c r="D67" s="34" t="s">
        <v>178</v>
      </c>
      <c r="E67" s="36" t="s">
        <v>215</v>
      </c>
      <c r="F67" s="34" t="s">
        <v>29</v>
      </c>
      <c r="G67" s="34" t="s">
        <v>180</v>
      </c>
      <c r="H67" s="34" t="s">
        <v>189</v>
      </c>
      <c r="I67" s="34" t="s">
        <v>190</v>
      </c>
      <c r="J67" s="35" t="s">
        <v>216</v>
      </c>
      <c r="K67" s="36" t="s">
        <v>217</v>
      </c>
      <c r="L67" s="37" t="s">
        <v>35</v>
      </c>
      <c r="M67" s="37" t="s">
        <v>36</v>
      </c>
      <c r="N67" s="38" t="s">
        <v>218</v>
      </c>
      <c r="O67" s="28">
        <v>9</v>
      </c>
      <c r="P67" s="29">
        <f t="shared" si="0"/>
        <v>0.81818181818181823</v>
      </c>
      <c r="Q67" s="39">
        <v>15</v>
      </c>
      <c r="R67" s="43">
        <v>14</v>
      </c>
      <c r="S67" s="44">
        <f>IF(O68=0,"",IF(R67=0,0,(IF(R67= "nd",0,(IF(R67/Q67&gt;1,0,1))))))</f>
        <v>1</v>
      </c>
      <c r="T67" s="42" t="s">
        <v>38</v>
      </c>
      <c r="U67" s="34" t="s">
        <v>186</v>
      </c>
    </row>
    <row r="68" spans="1:21" ht="51" x14ac:dyDescent="0.25">
      <c r="A68" s="34"/>
      <c r="B68" s="34"/>
      <c r="C68" s="35"/>
      <c r="D68" s="34"/>
      <c r="E68" s="36"/>
      <c r="F68" s="34"/>
      <c r="G68" s="34"/>
      <c r="H68" s="34"/>
      <c r="I68" s="34"/>
      <c r="J68" s="35"/>
      <c r="K68" s="36"/>
      <c r="L68" s="37"/>
      <c r="M68" s="37"/>
      <c r="N68" s="38" t="s">
        <v>219</v>
      </c>
      <c r="O68" s="28">
        <v>11</v>
      </c>
      <c r="P68" s="29"/>
      <c r="Q68" s="39"/>
      <c r="R68" s="43"/>
      <c r="S68" s="44"/>
      <c r="T68" s="42"/>
      <c r="U68" s="34"/>
    </row>
    <row r="69" spans="1:21" ht="51" customHeight="1" x14ac:dyDescent="0.25">
      <c r="A69" s="34">
        <v>32</v>
      </c>
      <c r="B69" s="34" t="s">
        <v>176</v>
      </c>
      <c r="C69" s="35" t="s">
        <v>177</v>
      </c>
      <c r="D69" s="34" t="s">
        <v>178</v>
      </c>
      <c r="E69" s="36" t="s">
        <v>220</v>
      </c>
      <c r="F69" s="34" t="s">
        <v>29</v>
      </c>
      <c r="G69" s="34" t="s">
        <v>180</v>
      </c>
      <c r="H69" s="34" t="s">
        <v>189</v>
      </c>
      <c r="I69" s="34" t="s">
        <v>190</v>
      </c>
      <c r="J69" s="35" t="s">
        <v>221</v>
      </c>
      <c r="K69" s="36" t="s">
        <v>222</v>
      </c>
      <c r="L69" s="37" t="s">
        <v>35</v>
      </c>
      <c r="M69" s="37" t="s">
        <v>36</v>
      </c>
      <c r="N69" s="38" t="s">
        <v>223</v>
      </c>
      <c r="O69" s="28">
        <v>9</v>
      </c>
      <c r="P69" s="29">
        <f t="shared" si="0"/>
        <v>0.81818181818181823</v>
      </c>
      <c r="Q69" s="39">
        <v>15</v>
      </c>
      <c r="R69" s="43">
        <v>14</v>
      </c>
      <c r="S69" s="44">
        <f>IF(O70=0,"",IF(R69=0,0,(IF(R69= "nd",0,(IF(R69/Q69&gt;1,0,1))))))</f>
        <v>1</v>
      </c>
      <c r="T69" s="42" t="s">
        <v>38</v>
      </c>
      <c r="U69" s="34" t="s">
        <v>186</v>
      </c>
    </row>
    <row r="70" spans="1:21" ht="51" x14ac:dyDescent="0.25">
      <c r="A70" s="34"/>
      <c r="B70" s="34"/>
      <c r="C70" s="35"/>
      <c r="D70" s="34"/>
      <c r="E70" s="36"/>
      <c r="F70" s="34"/>
      <c r="G70" s="34"/>
      <c r="H70" s="34"/>
      <c r="I70" s="34"/>
      <c r="J70" s="35"/>
      <c r="K70" s="36"/>
      <c r="L70" s="37"/>
      <c r="M70" s="37"/>
      <c r="N70" s="38" t="s">
        <v>224</v>
      </c>
      <c r="O70" s="28">
        <v>11</v>
      </c>
      <c r="P70" s="29"/>
      <c r="Q70" s="39"/>
      <c r="R70" s="43"/>
      <c r="S70" s="44"/>
      <c r="T70" s="42"/>
      <c r="U70" s="34"/>
    </row>
    <row r="71" spans="1:21" ht="51" customHeight="1" x14ac:dyDescent="0.25">
      <c r="A71" s="34">
        <v>33</v>
      </c>
      <c r="B71" s="34" t="s">
        <v>176</v>
      </c>
      <c r="C71" s="35" t="s">
        <v>177</v>
      </c>
      <c r="D71" s="34" t="s">
        <v>178</v>
      </c>
      <c r="E71" s="36" t="s">
        <v>225</v>
      </c>
      <c r="F71" s="34" t="s">
        <v>29</v>
      </c>
      <c r="G71" s="34" t="s">
        <v>180</v>
      </c>
      <c r="H71" s="34" t="s">
        <v>189</v>
      </c>
      <c r="I71" s="34" t="s">
        <v>190</v>
      </c>
      <c r="J71" s="35" t="s">
        <v>226</v>
      </c>
      <c r="K71" s="36" t="s">
        <v>227</v>
      </c>
      <c r="L71" s="37" t="s">
        <v>35</v>
      </c>
      <c r="M71" s="37" t="s">
        <v>36</v>
      </c>
      <c r="N71" s="38" t="s">
        <v>228</v>
      </c>
      <c r="O71" s="28">
        <v>89</v>
      </c>
      <c r="P71" s="29">
        <f t="shared" ref="P71:P83" si="1">IF(O72=0," ",IF(O72=" "," ",IF(O72="nd",0,O71/O72)))</f>
        <v>0.91752577319587625</v>
      </c>
      <c r="Q71" s="39">
        <v>15</v>
      </c>
      <c r="R71" s="43">
        <v>11</v>
      </c>
      <c r="S71" s="44">
        <f>IF(O72=0,"",IF(R71=0,0,(IF(R71= "nd",0,(IF(R71/Q71&gt;1,0,1))))))</f>
        <v>1</v>
      </c>
      <c r="T71" s="42" t="s">
        <v>38</v>
      </c>
      <c r="U71" s="34" t="s">
        <v>186</v>
      </c>
    </row>
    <row r="72" spans="1:21" ht="51" x14ac:dyDescent="0.25">
      <c r="A72" s="34"/>
      <c r="B72" s="34"/>
      <c r="C72" s="35"/>
      <c r="D72" s="34"/>
      <c r="E72" s="36"/>
      <c r="F72" s="34"/>
      <c r="G72" s="34"/>
      <c r="H72" s="34"/>
      <c r="I72" s="34"/>
      <c r="J72" s="35"/>
      <c r="K72" s="36"/>
      <c r="L72" s="37"/>
      <c r="M72" s="37"/>
      <c r="N72" s="38" t="s">
        <v>229</v>
      </c>
      <c r="O72" s="28">
        <v>97</v>
      </c>
      <c r="P72" s="29"/>
      <c r="Q72" s="39"/>
      <c r="R72" s="43"/>
      <c r="S72" s="44"/>
      <c r="T72" s="42"/>
      <c r="U72" s="34"/>
    </row>
    <row r="73" spans="1:21" ht="38.25" customHeight="1" x14ac:dyDescent="0.25">
      <c r="A73" s="34">
        <v>34</v>
      </c>
      <c r="B73" s="34" t="s">
        <v>176</v>
      </c>
      <c r="C73" s="35" t="s">
        <v>177</v>
      </c>
      <c r="D73" s="34" t="s">
        <v>178</v>
      </c>
      <c r="E73" s="36" t="s">
        <v>230</v>
      </c>
      <c r="F73" s="34" t="s">
        <v>29</v>
      </c>
      <c r="G73" s="34" t="s">
        <v>180</v>
      </c>
      <c r="H73" s="34" t="s">
        <v>189</v>
      </c>
      <c r="I73" s="34" t="s">
        <v>190</v>
      </c>
      <c r="J73" s="35" t="s">
        <v>231</v>
      </c>
      <c r="K73" s="36" t="s">
        <v>232</v>
      </c>
      <c r="L73" s="37" t="s">
        <v>35</v>
      </c>
      <c r="M73" s="37" t="s">
        <v>36</v>
      </c>
      <c r="N73" s="38" t="s">
        <v>233</v>
      </c>
      <c r="O73" s="28">
        <v>310</v>
      </c>
      <c r="P73" s="29">
        <f t="shared" si="1"/>
        <v>0.97178683385579934</v>
      </c>
      <c r="Q73" s="39">
        <v>15</v>
      </c>
      <c r="R73" s="43">
        <v>7</v>
      </c>
      <c r="S73" s="44">
        <f>IF(O74=0,"",IF(R73=0,0,(IF(R73= "nd",0,(IF(R73/Q73&gt;1,0,1))))))</f>
        <v>1</v>
      </c>
      <c r="T73" s="42" t="s">
        <v>38</v>
      </c>
      <c r="U73" s="34" t="s">
        <v>186</v>
      </c>
    </row>
    <row r="74" spans="1:21" ht="38.25" x14ac:dyDescent="0.25">
      <c r="A74" s="34"/>
      <c r="B74" s="34"/>
      <c r="C74" s="35"/>
      <c r="D74" s="34"/>
      <c r="E74" s="36"/>
      <c r="F74" s="34"/>
      <c r="G74" s="34"/>
      <c r="H74" s="34"/>
      <c r="I74" s="34"/>
      <c r="J74" s="35"/>
      <c r="K74" s="36"/>
      <c r="L74" s="37"/>
      <c r="M74" s="37"/>
      <c r="N74" s="38" t="s">
        <v>234</v>
      </c>
      <c r="O74" s="28">
        <v>319</v>
      </c>
      <c r="P74" s="29"/>
      <c r="Q74" s="39"/>
      <c r="R74" s="43"/>
      <c r="S74" s="44"/>
      <c r="T74" s="42"/>
      <c r="U74" s="34"/>
    </row>
    <row r="75" spans="1:21" ht="38.25" customHeight="1" x14ac:dyDescent="0.25">
      <c r="A75" s="34">
        <v>35</v>
      </c>
      <c r="B75" s="34" t="s">
        <v>176</v>
      </c>
      <c r="C75" s="35" t="s">
        <v>177</v>
      </c>
      <c r="D75" s="34" t="s">
        <v>178</v>
      </c>
      <c r="E75" s="36" t="s">
        <v>235</v>
      </c>
      <c r="F75" s="34" t="s">
        <v>29</v>
      </c>
      <c r="G75" s="34" t="s">
        <v>180</v>
      </c>
      <c r="H75" s="34" t="s">
        <v>189</v>
      </c>
      <c r="I75" s="34" t="s">
        <v>190</v>
      </c>
      <c r="J75" s="35" t="s">
        <v>236</v>
      </c>
      <c r="K75" s="36" t="s">
        <v>237</v>
      </c>
      <c r="L75" s="37" t="s">
        <v>35</v>
      </c>
      <c r="M75" s="37" t="s">
        <v>36</v>
      </c>
      <c r="N75" s="38" t="s">
        <v>238</v>
      </c>
      <c r="O75" s="28">
        <v>169</v>
      </c>
      <c r="P75" s="29">
        <f t="shared" si="1"/>
        <v>0.95480225988700562</v>
      </c>
      <c r="Q75" s="39">
        <v>15</v>
      </c>
      <c r="R75" s="43">
        <v>10</v>
      </c>
      <c r="S75" s="44">
        <f>IF(O76=0,"",IF(R75=0,0,(IF(R75= "nd",0,(IF(R75/Q75&gt;1,0,1))))))</f>
        <v>1</v>
      </c>
      <c r="T75" s="42" t="s">
        <v>38</v>
      </c>
      <c r="U75" s="34" t="s">
        <v>186</v>
      </c>
    </row>
    <row r="76" spans="1:21" ht="38.25" x14ac:dyDescent="0.25">
      <c r="A76" s="34"/>
      <c r="B76" s="34"/>
      <c r="C76" s="35"/>
      <c r="D76" s="34"/>
      <c r="E76" s="36"/>
      <c r="F76" s="34"/>
      <c r="G76" s="34"/>
      <c r="H76" s="34"/>
      <c r="I76" s="34"/>
      <c r="J76" s="35"/>
      <c r="K76" s="36"/>
      <c r="L76" s="37"/>
      <c r="M76" s="37"/>
      <c r="N76" s="38" t="s">
        <v>239</v>
      </c>
      <c r="O76" s="28">
        <v>177</v>
      </c>
      <c r="P76" s="29"/>
      <c r="Q76" s="39"/>
      <c r="R76" s="43"/>
      <c r="S76" s="44"/>
      <c r="T76" s="42"/>
      <c r="U76" s="34"/>
    </row>
    <row r="77" spans="1:21" ht="51" customHeight="1" x14ac:dyDescent="0.25">
      <c r="A77" s="34">
        <v>36</v>
      </c>
      <c r="B77" s="34" t="s">
        <v>176</v>
      </c>
      <c r="C77" s="35" t="s">
        <v>177</v>
      </c>
      <c r="D77" s="34" t="s">
        <v>178</v>
      </c>
      <c r="E77" s="36" t="s">
        <v>240</v>
      </c>
      <c r="F77" s="34" t="s">
        <v>29</v>
      </c>
      <c r="G77" s="34" t="s">
        <v>180</v>
      </c>
      <c r="H77" s="34" t="s">
        <v>189</v>
      </c>
      <c r="I77" s="34" t="s">
        <v>190</v>
      </c>
      <c r="J77" s="35" t="s">
        <v>241</v>
      </c>
      <c r="K77" s="36" t="s">
        <v>242</v>
      </c>
      <c r="L77" s="37" t="s">
        <v>35</v>
      </c>
      <c r="M77" s="37" t="s">
        <v>36</v>
      </c>
      <c r="N77" s="38" t="s">
        <v>243</v>
      </c>
      <c r="O77" s="28">
        <v>1</v>
      </c>
      <c r="P77" s="29">
        <f t="shared" si="1"/>
        <v>1</v>
      </c>
      <c r="Q77" s="39">
        <v>15</v>
      </c>
      <c r="R77" s="43">
        <v>1</v>
      </c>
      <c r="S77" s="44">
        <f>IF(O78=0,"",IF(R77=0,0,(IF(R77= "nd",0,(IF(R77/Q77&gt;1,0,1))))))</f>
        <v>1</v>
      </c>
      <c r="T77" s="42" t="s">
        <v>38</v>
      </c>
      <c r="U77" s="34" t="s">
        <v>186</v>
      </c>
    </row>
    <row r="78" spans="1:21" ht="51" x14ac:dyDescent="0.25">
      <c r="A78" s="34"/>
      <c r="B78" s="34"/>
      <c r="C78" s="35"/>
      <c r="D78" s="34"/>
      <c r="E78" s="36"/>
      <c r="F78" s="34"/>
      <c r="G78" s="34"/>
      <c r="H78" s="34"/>
      <c r="I78" s="34"/>
      <c r="J78" s="35"/>
      <c r="K78" s="36"/>
      <c r="L78" s="37"/>
      <c r="M78" s="37"/>
      <c r="N78" s="38" t="s">
        <v>244</v>
      </c>
      <c r="O78" s="28">
        <v>1</v>
      </c>
      <c r="P78" s="29"/>
      <c r="Q78" s="39"/>
      <c r="R78" s="43"/>
      <c r="S78" s="44"/>
      <c r="T78" s="42"/>
      <c r="U78" s="34"/>
    </row>
    <row r="79" spans="1:21" ht="51" customHeight="1" x14ac:dyDescent="0.25">
      <c r="A79" s="34">
        <v>37</v>
      </c>
      <c r="B79" s="34" t="s">
        <v>176</v>
      </c>
      <c r="C79" s="35" t="s">
        <v>177</v>
      </c>
      <c r="D79" s="34" t="s">
        <v>178</v>
      </c>
      <c r="E79" s="36" t="s">
        <v>245</v>
      </c>
      <c r="F79" s="34" t="s">
        <v>29</v>
      </c>
      <c r="G79" s="34" t="s">
        <v>180</v>
      </c>
      <c r="H79" s="34" t="s">
        <v>189</v>
      </c>
      <c r="I79" s="34" t="s">
        <v>190</v>
      </c>
      <c r="J79" s="35" t="s">
        <v>246</v>
      </c>
      <c r="K79" s="36" t="s">
        <v>247</v>
      </c>
      <c r="L79" s="37" t="s">
        <v>35</v>
      </c>
      <c r="M79" s="37" t="s">
        <v>36</v>
      </c>
      <c r="N79" s="38" t="s">
        <v>248</v>
      </c>
      <c r="O79" s="28">
        <v>12</v>
      </c>
      <c r="P79" s="29">
        <f t="shared" si="1"/>
        <v>0.8</v>
      </c>
      <c r="Q79" s="39">
        <v>15</v>
      </c>
      <c r="R79" s="43">
        <v>13</v>
      </c>
      <c r="S79" s="44">
        <f>IF(O80=0,"",IF(R79=0,0,(IF(R79= "nd",0,(IF(R79/Q79&gt;1,0,1))))))</f>
        <v>1</v>
      </c>
      <c r="T79" s="42" t="s">
        <v>38</v>
      </c>
      <c r="U79" s="34" t="s">
        <v>186</v>
      </c>
    </row>
    <row r="80" spans="1:21" ht="51" x14ac:dyDescent="0.25">
      <c r="A80" s="34"/>
      <c r="B80" s="34"/>
      <c r="C80" s="35"/>
      <c r="D80" s="34"/>
      <c r="E80" s="36"/>
      <c r="F80" s="34"/>
      <c r="G80" s="34"/>
      <c r="H80" s="34"/>
      <c r="I80" s="34"/>
      <c r="J80" s="35"/>
      <c r="K80" s="36"/>
      <c r="L80" s="37"/>
      <c r="M80" s="37"/>
      <c r="N80" s="38" t="s">
        <v>249</v>
      </c>
      <c r="O80" s="28">
        <v>15</v>
      </c>
      <c r="P80" s="29"/>
      <c r="Q80" s="39"/>
      <c r="R80" s="43"/>
      <c r="S80" s="44"/>
      <c r="T80" s="42"/>
      <c r="U80" s="34"/>
    </row>
    <row r="81" spans="1:21" ht="38.25" customHeight="1" x14ac:dyDescent="0.25">
      <c r="A81" s="34">
        <v>38</v>
      </c>
      <c r="B81" s="34" t="s">
        <v>176</v>
      </c>
      <c r="C81" s="35" t="s">
        <v>177</v>
      </c>
      <c r="D81" s="34" t="s">
        <v>178</v>
      </c>
      <c r="E81" s="36" t="s">
        <v>250</v>
      </c>
      <c r="F81" s="34" t="s">
        <v>29</v>
      </c>
      <c r="G81" s="34" t="s">
        <v>180</v>
      </c>
      <c r="H81" s="34" t="s">
        <v>181</v>
      </c>
      <c r="I81" s="34" t="s">
        <v>251</v>
      </c>
      <c r="J81" s="35" t="s">
        <v>252</v>
      </c>
      <c r="K81" s="36" t="s">
        <v>253</v>
      </c>
      <c r="L81" s="37" t="s">
        <v>35</v>
      </c>
      <c r="M81" s="37" t="s">
        <v>36</v>
      </c>
      <c r="N81" s="38" t="s">
        <v>254</v>
      </c>
      <c r="O81" s="28">
        <v>135</v>
      </c>
      <c r="P81" s="29">
        <f t="shared" si="1"/>
        <v>0.78034682080924855</v>
      </c>
      <c r="Q81" s="39">
        <v>15</v>
      </c>
      <c r="R81" s="43">
        <v>1</v>
      </c>
      <c r="S81" s="44">
        <f>IF(O82=0,"",IF(R81=0,0,(IF(R81= "nd",0,(IF(R81/Q81&gt;1,0,1))))))</f>
        <v>1</v>
      </c>
      <c r="T81" s="42" t="s">
        <v>38</v>
      </c>
      <c r="U81" s="34" t="s">
        <v>186</v>
      </c>
    </row>
    <row r="82" spans="1:21" ht="38.25" x14ac:dyDescent="0.25">
      <c r="A82" s="34"/>
      <c r="B82" s="34"/>
      <c r="C82" s="35"/>
      <c r="D82" s="34"/>
      <c r="E82" s="36"/>
      <c r="F82" s="34"/>
      <c r="G82" s="34"/>
      <c r="H82" s="34"/>
      <c r="I82" s="34"/>
      <c r="J82" s="35"/>
      <c r="K82" s="36"/>
      <c r="L82" s="37"/>
      <c r="M82" s="37"/>
      <c r="N82" s="38" t="s">
        <v>255</v>
      </c>
      <c r="O82" s="28">
        <v>173</v>
      </c>
      <c r="P82" s="29"/>
      <c r="Q82" s="39"/>
      <c r="R82" s="43"/>
      <c r="S82" s="44"/>
      <c r="T82" s="42"/>
      <c r="U82" s="34"/>
    </row>
    <row r="83" spans="1:21" ht="63.75" x14ac:dyDescent="0.25">
      <c r="A83" s="34">
        <v>39</v>
      </c>
      <c r="B83" s="34" t="s">
        <v>176</v>
      </c>
      <c r="C83" s="35" t="s">
        <v>177</v>
      </c>
      <c r="D83" s="34" t="s">
        <v>178</v>
      </c>
      <c r="E83" s="36" t="s">
        <v>256</v>
      </c>
      <c r="F83" s="34" t="s">
        <v>29</v>
      </c>
      <c r="G83" s="34" t="s">
        <v>180</v>
      </c>
      <c r="H83" s="34" t="s">
        <v>181</v>
      </c>
      <c r="I83" s="34" t="s">
        <v>251</v>
      </c>
      <c r="J83" s="35" t="s">
        <v>257</v>
      </c>
      <c r="K83" s="36" t="s">
        <v>258</v>
      </c>
      <c r="L83" s="37" t="s">
        <v>35</v>
      </c>
      <c r="M83" s="37" t="s">
        <v>36</v>
      </c>
      <c r="N83" s="38" t="s">
        <v>259</v>
      </c>
      <c r="O83" s="45">
        <v>0</v>
      </c>
      <c r="P83" s="29" t="str">
        <f t="shared" si="1"/>
        <v xml:space="preserve"> </v>
      </c>
      <c r="Q83" s="39">
        <v>15</v>
      </c>
      <c r="R83" s="43">
        <v>0</v>
      </c>
      <c r="S83" s="44" t="str">
        <f>IF(O84=0,"",IF(R83=0,0,(IF(R83= "nd",0,(IF(R83/Q83&gt;1,0,1))))))</f>
        <v/>
      </c>
      <c r="T83" s="42" t="s">
        <v>38</v>
      </c>
      <c r="U83" s="34" t="s">
        <v>186</v>
      </c>
    </row>
    <row r="84" spans="1:21" ht="63.75" x14ac:dyDescent="0.25">
      <c r="A84" s="46"/>
      <c r="B84" s="46"/>
      <c r="C84" s="47"/>
      <c r="D84" s="46"/>
      <c r="E84" s="48"/>
      <c r="F84" s="46"/>
      <c r="G84" s="46"/>
      <c r="H84" s="46"/>
      <c r="I84" s="46"/>
      <c r="J84" s="47"/>
      <c r="K84" s="48"/>
      <c r="L84" s="49"/>
      <c r="M84" s="49"/>
      <c r="N84" s="50" t="s">
        <v>260</v>
      </c>
      <c r="O84" s="51">
        <v>0</v>
      </c>
      <c r="P84" s="52"/>
      <c r="Q84" s="53"/>
      <c r="R84" s="54"/>
      <c r="S84" s="55"/>
      <c r="T84" s="56"/>
      <c r="U84" s="46"/>
    </row>
    <row r="86" spans="1:21" x14ac:dyDescent="0.25">
      <c r="E86" s="58" t="s">
        <v>261</v>
      </c>
      <c r="F86" s="59">
        <f>+COUNTA(P7:P84)</f>
        <v>39</v>
      </c>
      <c r="H86" s="60" t="s">
        <v>262</v>
      </c>
      <c r="J86" s="59">
        <f>+COUNTIF(P7:P84,"&gt;=0")</f>
        <v>35</v>
      </c>
      <c r="K86" s="61"/>
      <c r="L86" s="61"/>
      <c r="M86" s="61"/>
      <c r="N86" s="61"/>
      <c r="O86" s="62" t="s">
        <v>263</v>
      </c>
      <c r="P86" s="63">
        <f>AVERAGE(P7:P84)</f>
        <v>0.96285401720810149</v>
      </c>
      <c r="Q86" s="64"/>
      <c r="R86" s="61" t="s">
        <v>264</v>
      </c>
      <c r="S86" s="63">
        <f>AVERAGE(S7:S84)</f>
        <v>1</v>
      </c>
    </row>
  </sheetData>
  <mergeCells count="769">
    <mergeCell ref="U83:U84"/>
    <mergeCell ref="M83:M84"/>
    <mergeCell ref="P83:P84"/>
    <mergeCell ref="Q83:Q84"/>
    <mergeCell ref="R83:R84"/>
    <mergeCell ref="S83:S84"/>
    <mergeCell ref="T83:T84"/>
    <mergeCell ref="G83:G84"/>
    <mergeCell ref="H83:H84"/>
    <mergeCell ref="I83:I84"/>
    <mergeCell ref="J83:J84"/>
    <mergeCell ref="K83:K84"/>
    <mergeCell ref="L83:L84"/>
    <mergeCell ref="R81:R82"/>
    <mergeCell ref="S81:S82"/>
    <mergeCell ref="T81:T82"/>
    <mergeCell ref="U81:U82"/>
    <mergeCell ref="A83:A84"/>
    <mergeCell ref="B83:B84"/>
    <mergeCell ref="C83:C84"/>
    <mergeCell ref="D83:D84"/>
    <mergeCell ref="E83:E84"/>
    <mergeCell ref="F83:F84"/>
    <mergeCell ref="J81:J82"/>
    <mergeCell ref="K81:K82"/>
    <mergeCell ref="L81:L82"/>
    <mergeCell ref="M81:M82"/>
    <mergeCell ref="P81:P82"/>
    <mergeCell ref="Q81:Q82"/>
    <mergeCell ref="U79:U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M79:M80"/>
    <mergeCell ref="P79:P80"/>
    <mergeCell ref="Q79:Q80"/>
    <mergeCell ref="R79:R80"/>
    <mergeCell ref="S79:S80"/>
    <mergeCell ref="T79:T80"/>
    <mergeCell ref="G79:G80"/>
    <mergeCell ref="H79:H80"/>
    <mergeCell ref="I79:I80"/>
    <mergeCell ref="J79:J80"/>
    <mergeCell ref="K79:K80"/>
    <mergeCell ref="L79:L80"/>
    <mergeCell ref="R77:R78"/>
    <mergeCell ref="S77:S78"/>
    <mergeCell ref="T77:T78"/>
    <mergeCell ref="U77:U78"/>
    <mergeCell ref="A79:A80"/>
    <mergeCell ref="B79:B80"/>
    <mergeCell ref="C79:C80"/>
    <mergeCell ref="D79:D80"/>
    <mergeCell ref="E79:E80"/>
    <mergeCell ref="F79:F80"/>
    <mergeCell ref="J77:J78"/>
    <mergeCell ref="K77:K78"/>
    <mergeCell ref="L77:L78"/>
    <mergeCell ref="M77:M78"/>
    <mergeCell ref="P77:P78"/>
    <mergeCell ref="Q77:Q78"/>
    <mergeCell ref="U75:U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M75:M76"/>
    <mergeCell ref="P75:P76"/>
    <mergeCell ref="Q75:Q76"/>
    <mergeCell ref="R75:R76"/>
    <mergeCell ref="S75:S76"/>
    <mergeCell ref="T75:T76"/>
    <mergeCell ref="G75:G76"/>
    <mergeCell ref="H75:H76"/>
    <mergeCell ref="I75:I76"/>
    <mergeCell ref="J75:J76"/>
    <mergeCell ref="K75:K76"/>
    <mergeCell ref="L75:L76"/>
    <mergeCell ref="R73:R74"/>
    <mergeCell ref="S73:S74"/>
    <mergeCell ref="T73:T74"/>
    <mergeCell ref="U73:U74"/>
    <mergeCell ref="A75:A76"/>
    <mergeCell ref="B75:B76"/>
    <mergeCell ref="C75:C76"/>
    <mergeCell ref="D75:D76"/>
    <mergeCell ref="E75:E76"/>
    <mergeCell ref="F75:F76"/>
    <mergeCell ref="J73:J74"/>
    <mergeCell ref="K73:K74"/>
    <mergeCell ref="L73:L74"/>
    <mergeCell ref="M73:M74"/>
    <mergeCell ref="P73:P74"/>
    <mergeCell ref="Q73:Q74"/>
    <mergeCell ref="U71:U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M71:M72"/>
    <mergeCell ref="P71:P72"/>
    <mergeCell ref="Q71:Q72"/>
    <mergeCell ref="R71:R72"/>
    <mergeCell ref="S71:S72"/>
    <mergeCell ref="T71:T72"/>
    <mergeCell ref="G71:G72"/>
    <mergeCell ref="H71:H72"/>
    <mergeCell ref="I71:I72"/>
    <mergeCell ref="J71:J72"/>
    <mergeCell ref="K71:K72"/>
    <mergeCell ref="L71:L72"/>
    <mergeCell ref="R69:R70"/>
    <mergeCell ref="S69:S70"/>
    <mergeCell ref="T69:T70"/>
    <mergeCell ref="U69:U70"/>
    <mergeCell ref="A71:A72"/>
    <mergeCell ref="B71:B72"/>
    <mergeCell ref="C71:C72"/>
    <mergeCell ref="D71:D72"/>
    <mergeCell ref="E71:E72"/>
    <mergeCell ref="F71:F72"/>
    <mergeCell ref="J69:J70"/>
    <mergeCell ref="K69:K70"/>
    <mergeCell ref="L69:L70"/>
    <mergeCell ref="M69:M70"/>
    <mergeCell ref="P69:P70"/>
    <mergeCell ref="Q69:Q70"/>
    <mergeCell ref="U67:U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M67:M68"/>
    <mergeCell ref="P67:P68"/>
    <mergeCell ref="Q67:Q68"/>
    <mergeCell ref="R67:R68"/>
    <mergeCell ref="S67:S68"/>
    <mergeCell ref="T67:T68"/>
    <mergeCell ref="G67:G68"/>
    <mergeCell ref="H67:H68"/>
    <mergeCell ref="I67:I68"/>
    <mergeCell ref="J67:J68"/>
    <mergeCell ref="K67:K68"/>
    <mergeCell ref="L67:L68"/>
    <mergeCell ref="R65:R66"/>
    <mergeCell ref="S65:S66"/>
    <mergeCell ref="T65:T66"/>
    <mergeCell ref="U65:U66"/>
    <mergeCell ref="A67:A68"/>
    <mergeCell ref="B67:B68"/>
    <mergeCell ref="C67:C68"/>
    <mergeCell ref="D67:D68"/>
    <mergeCell ref="E67:E68"/>
    <mergeCell ref="F67:F68"/>
    <mergeCell ref="J65:J66"/>
    <mergeCell ref="K65:K66"/>
    <mergeCell ref="L65:L66"/>
    <mergeCell ref="M65:M66"/>
    <mergeCell ref="P65:P66"/>
    <mergeCell ref="Q65:Q66"/>
    <mergeCell ref="U63:U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M63:M64"/>
    <mergeCell ref="P63:P64"/>
    <mergeCell ref="Q63:Q64"/>
    <mergeCell ref="R63:R64"/>
    <mergeCell ref="S63:S64"/>
    <mergeCell ref="T63:T64"/>
    <mergeCell ref="G63:G64"/>
    <mergeCell ref="H63:H64"/>
    <mergeCell ref="I63:I64"/>
    <mergeCell ref="J63:J64"/>
    <mergeCell ref="K63:K64"/>
    <mergeCell ref="L63:L64"/>
    <mergeCell ref="R61:R62"/>
    <mergeCell ref="S61:S62"/>
    <mergeCell ref="T61:T62"/>
    <mergeCell ref="U61:U62"/>
    <mergeCell ref="A63:A64"/>
    <mergeCell ref="B63:B64"/>
    <mergeCell ref="C63:C64"/>
    <mergeCell ref="D63:D64"/>
    <mergeCell ref="E63:E64"/>
    <mergeCell ref="F63:F64"/>
    <mergeCell ref="J61:J62"/>
    <mergeCell ref="K61:K62"/>
    <mergeCell ref="L61:L62"/>
    <mergeCell ref="M61:M62"/>
    <mergeCell ref="P61:P62"/>
    <mergeCell ref="Q61:Q62"/>
    <mergeCell ref="U59:U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P59:P60"/>
    <mergeCell ref="Q59:Q60"/>
    <mergeCell ref="R59:R60"/>
    <mergeCell ref="S59:S60"/>
    <mergeCell ref="T59:T60"/>
    <mergeCell ref="G59:G60"/>
    <mergeCell ref="H59:H60"/>
    <mergeCell ref="I59:I60"/>
    <mergeCell ref="J59:J60"/>
    <mergeCell ref="K59:K60"/>
    <mergeCell ref="L59:L60"/>
    <mergeCell ref="R57:R58"/>
    <mergeCell ref="S57:S58"/>
    <mergeCell ref="T57:T58"/>
    <mergeCell ref="U57:U58"/>
    <mergeCell ref="A59:A60"/>
    <mergeCell ref="B59:B60"/>
    <mergeCell ref="C59:C60"/>
    <mergeCell ref="D59:D60"/>
    <mergeCell ref="E59:E60"/>
    <mergeCell ref="F59:F60"/>
    <mergeCell ref="J57:J58"/>
    <mergeCell ref="K57:K58"/>
    <mergeCell ref="L57:L58"/>
    <mergeCell ref="M57:M58"/>
    <mergeCell ref="P57:P58"/>
    <mergeCell ref="Q57:Q58"/>
    <mergeCell ref="U55:U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M55:M56"/>
    <mergeCell ref="P55:P56"/>
    <mergeCell ref="Q55:Q56"/>
    <mergeCell ref="R55:R56"/>
    <mergeCell ref="S55:S56"/>
    <mergeCell ref="T55:T56"/>
    <mergeCell ref="G55:G56"/>
    <mergeCell ref="H55:H56"/>
    <mergeCell ref="I55:I56"/>
    <mergeCell ref="J55:J56"/>
    <mergeCell ref="K55:K56"/>
    <mergeCell ref="L55:L56"/>
    <mergeCell ref="R53:R54"/>
    <mergeCell ref="S53:S54"/>
    <mergeCell ref="T53:T54"/>
    <mergeCell ref="U53:U54"/>
    <mergeCell ref="A55:A56"/>
    <mergeCell ref="B55:B56"/>
    <mergeCell ref="C55:C56"/>
    <mergeCell ref="D55:D56"/>
    <mergeCell ref="E55:E56"/>
    <mergeCell ref="F55:F56"/>
    <mergeCell ref="J53:J54"/>
    <mergeCell ref="K53:K54"/>
    <mergeCell ref="L53:L54"/>
    <mergeCell ref="M53:M54"/>
    <mergeCell ref="P53:P54"/>
    <mergeCell ref="Q53:Q54"/>
    <mergeCell ref="U51:U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M51:M52"/>
    <mergeCell ref="P51:P52"/>
    <mergeCell ref="Q51:Q52"/>
    <mergeCell ref="R51:R52"/>
    <mergeCell ref="S51:S52"/>
    <mergeCell ref="T51:T52"/>
    <mergeCell ref="G51:G52"/>
    <mergeCell ref="H51:H52"/>
    <mergeCell ref="I51:I52"/>
    <mergeCell ref="J51:J52"/>
    <mergeCell ref="K51:K52"/>
    <mergeCell ref="L51:L52"/>
    <mergeCell ref="R49:R50"/>
    <mergeCell ref="S49:S50"/>
    <mergeCell ref="T49:T50"/>
    <mergeCell ref="U49:U50"/>
    <mergeCell ref="A51:A52"/>
    <mergeCell ref="B51:B52"/>
    <mergeCell ref="C51:C52"/>
    <mergeCell ref="D51:D52"/>
    <mergeCell ref="E51:E52"/>
    <mergeCell ref="F51:F52"/>
    <mergeCell ref="J49:J50"/>
    <mergeCell ref="K49:K50"/>
    <mergeCell ref="L49:L50"/>
    <mergeCell ref="M49:M50"/>
    <mergeCell ref="P49:P50"/>
    <mergeCell ref="Q49:Q50"/>
    <mergeCell ref="U47:U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M47:M48"/>
    <mergeCell ref="P47:P48"/>
    <mergeCell ref="Q47:Q48"/>
    <mergeCell ref="R47:R48"/>
    <mergeCell ref="S47:S48"/>
    <mergeCell ref="T47:T48"/>
    <mergeCell ref="G47:G48"/>
    <mergeCell ref="H47:H48"/>
    <mergeCell ref="I47:I48"/>
    <mergeCell ref="J47:J48"/>
    <mergeCell ref="K47:K48"/>
    <mergeCell ref="L47:L48"/>
    <mergeCell ref="R45:R46"/>
    <mergeCell ref="S45:S46"/>
    <mergeCell ref="T45:T46"/>
    <mergeCell ref="U45:U46"/>
    <mergeCell ref="A47:A48"/>
    <mergeCell ref="B47:B48"/>
    <mergeCell ref="C47:C48"/>
    <mergeCell ref="D47:D48"/>
    <mergeCell ref="E47:E48"/>
    <mergeCell ref="F47:F48"/>
    <mergeCell ref="J45:J46"/>
    <mergeCell ref="K45:K46"/>
    <mergeCell ref="L45:L46"/>
    <mergeCell ref="M45:M46"/>
    <mergeCell ref="P45:P46"/>
    <mergeCell ref="Q45:Q46"/>
    <mergeCell ref="U43:U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M43:M44"/>
    <mergeCell ref="P43:P44"/>
    <mergeCell ref="Q43:Q44"/>
    <mergeCell ref="R43:R44"/>
    <mergeCell ref="S43:S44"/>
    <mergeCell ref="T43:T44"/>
    <mergeCell ref="G43:G44"/>
    <mergeCell ref="H43:H44"/>
    <mergeCell ref="I43:I44"/>
    <mergeCell ref="J43:J44"/>
    <mergeCell ref="K43:K44"/>
    <mergeCell ref="L43:L44"/>
    <mergeCell ref="R41:R42"/>
    <mergeCell ref="S41:S42"/>
    <mergeCell ref="T41:T42"/>
    <mergeCell ref="U41:U42"/>
    <mergeCell ref="A43:A44"/>
    <mergeCell ref="B43:B44"/>
    <mergeCell ref="C43:C44"/>
    <mergeCell ref="D43:D44"/>
    <mergeCell ref="E43:E44"/>
    <mergeCell ref="F43:F44"/>
    <mergeCell ref="J41:J42"/>
    <mergeCell ref="K41:K42"/>
    <mergeCell ref="L41:L42"/>
    <mergeCell ref="M41:M42"/>
    <mergeCell ref="P41:P42"/>
    <mergeCell ref="Q41:Q42"/>
    <mergeCell ref="U39:U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P39:P40"/>
    <mergeCell ref="Q39:Q40"/>
    <mergeCell ref="R39:R40"/>
    <mergeCell ref="S39:S40"/>
    <mergeCell ref="T39:T40"/>
    <mergeCell ref="G39:G40"/>
    <mergeCell ref="H39:H40"/>
    <mergeCell ref="I39:I40"/>
    <mergeCell ref="J39:J40"/>
    <mergeCell ref="K39:K40"/>
    <mergeCell ref="L39:L40"/>
    <mergeCell ref="R37:R38"/>
    <mergeCell ref="S37:S38"/>
    <mergeCell ref="T37:T38"/>
    <mergeCell ref="U37:U38"/>
    <mergeCell ref="A39:A40"/>
    <mergeCell ref="B39:B40"/>
    <mergeCell ref="C39:C40"/>
    <mergeCell ref="D39:D40"/>
    <mergeCell ref="E39:E40"/>
    <mergeCell ref="F39:F40"/>
    <mergeCell ref="J37:J38"/>
    <mergeCell ref="K37:K38"/>
    <mergeCell ref="L37:L38"/>
    <mergeCell ref="M37:M38"/>
    <mergeCell ref="P37:P38"/>
    <mergeCell ref="Q37:Q38"/>
    <mergeCell ref="U35:U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M35:M36"/>
    <mergeCell ref="P35:P36"/>
    <mergeCell ref="Q35:Q36"/>
    <mergeCell ref="R35:R36"/>
    <mergeCell ref="S35:S36"/>
    <mergeCell ref="T35:T36"/>
    <mergeCell ref="G35:G36"/>
    <mergeCell ref="H35:H36"/>
    <mergeCell ref="I35:I36"/>
    <mergeCell ref="J35:J36"/>
    <mergeCell ref="K35:K36"/>
    <mergeCell ref="L35:L36"/>
    <mergeCell ref="R33:R34"/>
    <mergeCell ref="S33:S34"/>
    <mergeCell ref="T33:T34"/>
    <mergeCell ref="U33:U34"/>
    <mergeCell ref="A35:A36"/>
    <mergeCell ref="B35:B36"/>
    <mergeCell ref="C35:C36"/>
    <mergeCell ref="D35:D36"/>
    <mergeCell ref="E35:E36"/>
    <mergeCell ref="F35:F36"/>
    <mergeCell ref="J33:J34"/>
    <mergeCell ref="K33:K34"/>
    <mergeCell ref="L33:L34"/>
    <mergeCell ref="M33:M34"/>
    <mergeCell ref="P33:P34"/>
    <mergeCell ref="Q33:Q34"/>
    <mergeCell ref="U31:U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M31:M32"/>
    <mergeCell ref="P31:P32"/>
    <mergeCell ref="Q31:Q32"/>
    <mergeCell ref="R31:R32"/>
    <mergeCell ref="S31:S32"/>
    <mergeCell ref="T31:T32"/>
    <mergeCell ref="G31:G32"/>
    <mergeCell ref="H31:H32"/>
    <mergeCell ref="I31:I32"/>
    <mergeCell ref="J31:J32"/>
    <mergeCell ref="K31:K32"/>
    <mergeCell ref="L31:L32"/>
    <mergeCell ref="R29:R30"/>
    <mergeCell ref="S29:S30"/>
    <mergeCell ref="T29:T30"/>
    <mergeCell ref="U29:U30"/>
    <mergeCell ref="A31:A32"/>
    <mergeCell ref="B31:B32"/>
    <mergeCell ref="C31:C32"/>
    <mergeCell ref="D31:D32"/>
    <mergeCell ref="E31:E32"/>
    <mergeCell ref="F31:F32"/>
    <mergeCell ref="J29:J30"/>
    <mergeCell ref="K29:K30"/>
    <mergeCell ref="L29:L30"/>
    <mergeCell ref="M29:M30"/>
    <mergeCell ref="P29:P30"/>
    <mergeCell ref="Q29:Q30"/>
    <mergeCell ref="U27:U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P27:P28"/>
    <mergeCell ref="Q27:Q28"/>
    <mergeCell ref="R27:R28"/>
    <mergeCell ref="S27:S28"/>
    <mergeCell ref="T27:T28"/>
    <mergeCell ref="G27:G28"/>
    <mergeCell ref="H27:H28"/>
    <mergeCell ref="I27:I28"/>
    <mergeCell ref="J27:J28"/>
    <mergeCell ref="K27:K28"/>
    <mergeCell ref="L27:L28"/>
    <mergeCell ref="R25:R26"/>
    <mergeCell ref="S25:S26"/>
    <mergeCell ref="T25:T26"/>
    <mergeCell ref="U25:U26"/>
    <mergeCell ref="A27:A28"/>
    <mergeCell ref="B27:B28"/>
    <mergeCell ref="C27:C28"/>
    <mergeCell ref="D27:D28"/>
    <mergeCell ref="E27:E28"/>
    <mergeCell ref="F27:F28"/>
    <mergeCell ref="J25:J26"/>
    <mergeCell ref="K25:K26"/>
    <mergeCell ref="L25:L26"/>
    <mergeCell ref="M25:M26"/>
    <mergeCell ref="P25:P26"/>
    <mergeCell ref="Q25:Q26"/>
    <mergeCell ref="U23:U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M23:M24"/>
    <mergeCell ref="P23:P24"/>
    <mergeCell ref="Q23:Q24"/>
    <mergeCell ref="R23:R24"/>
    <mergeCell ref="S23:S24"/>
    <mergeCell ref="T23:T24"/>
    <mergeCell ref="G23:G24"/>
    <mergeCell ref="H23:H24"/>
    <mergeCell ref="I23:I24"/>
    <mergeCell ref="J23:J24"/>
    <mergeCell ref="K23:K24"/>
    <mergeCell ref="L23:L24"/>
    <mergeCell ref="R21:R22"/>
    <mergeCell ref="S21:S22"/>
    <mergeCell ref="T21:T22"/>
    <mergeCell ref="U21:U22"/>
    <mergeCell ref="A23:A24"/>
    <mergeCell ref="B23:B24"/>
    <mergeCell ref="C23:C24"/>
    <mergeCell ref="D23:D24"/>
    <mergeCell ref="E23:E24"/>
    <mergeCell ref="F23:F24"/>
    <mergeCell ref="J21:J22"/>
    <mergeCell ref="K21:K22"/>
    <mergeCell ref="L21:L22"/>
    <mergeCell ref="M21:M22"/>
    <mergeCell ref="P21:P22"/>
    <mergeCell ref="Q21:Q22"/>
    <mergeCell ref="U19:U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M19:M20"/>
    <mergeCell ref="P19:P20"/>
    <mergeCell ref="Q19:Q20"/>
    <mergeCell ref="R19:R20"/>
    <mergeCell ref="S19:S20"/>
    <mergeCell ref="T19:T20"/>
    <mergeCell ref="G19:G20"/>
    <mergeCell ref="H19:H20"/>
    <mergeCell ref="I19:I20"/>
    <mergeCell ref="J19:J20"/>
    <mergeCell ref="K19:K20"/>
    <mergeCell ref="L19:L20"/>
    <mergeCell ref="R17:R18"/>
    <mergeCell ref="S17:S18"/>
    <mergeCell ref="T17:T18"/>
    <mergeCell ref="U17:U18"/>
    <mergeCell ref="A19:A20"/>
    <mergeCell ref="B19:B20"/>
    <mergeCell ref="C19:C20"/>
    <mergeCell ref="D19:D20"/>
    <mergeCell ref="E19:E20"/>
    <mergeCell ref="F19:F20"/>
    <mergeCell ref="J17:J18"/>
    <mergeCell ref="K17:K18"/>
    <mergeCell ref="L17:L18"/>
    <mergeCell ref="M17:M18"/>
    <mergeCell ref="P17:P18"/>
    <mergeCell ref="Q17:Q18"/>
    <mergeCell ref="U15:U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M15:M16"/>
    <mergeCell ref="P15:P16"/>
    <mergeCell ref="Q15:Q16"/>
    <mergeCell ref="R15:R16"/>
    <mergeCell ref="S15:S16"/>
    <mergeCell ref="T15:T16"/>
    <mergeCell ref="G15:G16"/>
    <mergeCell ref="H15:H16"/>
    <mergeCell ref="I15:I16"/>
    <mergeCell ref="J15:J16"/>
    <mergeCell ref="K15:K16"/>
    <mergeCell ref="L15:L16"/>
    <mergeCell ref="R13:R14"/>
    <mergeCell ref="S13:S14"/>
    <mergeCell ref="T13:T14"/>
    <mergeCell ref="U13:U14"/>
    <mergeCell ref="A15:A16"/>
    <mergeCell ref="B15:B16"/>
    <mergeCell ref="C15:C16"/>
    <mergeCell ref="D15:D16"/>
    <mergeCell ref="E15:E16"/>
    <mergeCell ref="F15:F16"/>
    <mergeCell ref="J13:J14"/>
    <mergeCell ref="K13:K14"/>
    <mergeCell ref="L13:L14"/>
    <mergeCell ref="M13:M14"/>
    <mergeCell ref="P13:P14"/>
    <mergeCell ref="Q13:Q14"/>
    <mergeCell ref="U11:U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P11:P12"/>
    <mergeCell ref="Q11:Q12"/>
    <mergeCell ref="R11:R12"/>
    <mergeCell ref="S11:S12"/>
    <mergeCell ref="T11:T12"/>
    <mergeCell ref="G11:G12"/>
    <mergeCell ref="H11:H12"/>
    <mergeCell ref="I11:I12"/>
    <mergeCell ref="J11:J12"/>
    <mergeCell ref="K11:K12"/>
    <mergeCell ref="L11:L12"/>
    <mergeCell ref="R9:R10"/>
    <mergeCell ref="S9:S10"/>
    <mergeCell ref="T9:T10"/>
    <mergeCell ref="U9:U10"/>
    <mergeCell ref="A11:A12"/>
    <mergeCell ref="B11:B12"/>
    <mergeCell ref="C11:C12"/>
    <mergeCell ref="D11:D12"/>
    <mergeCell ref="E11:E12"/>
    <mergeCell ref="F11:F12"/>
    <mergeCell ref="J9:J10"/>
    <mergeCell ref="K9:K10"/>
    <mergeCell ref="L9:L10"/>
    <mergeCell ref="M9:M10"/>
    <mergeCell ref="P9:P10"/>
    <mergeCell ref="Q9:Q10"/>
    <mergeCell ref="U7:U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P7:P8"/>
    <mergeCell ref="Q7:Q8"/>
    <mergeCell ref="R7:R8"/>
    <mergeCell ref="S7:S8"/>
    <mergeCell ref="T7:T8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4:U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1:U1"/>
    <mergeCell ref="A2:U2"/>
    <mergeCell ref="A3:C3"/>
    <mergeCell ref="D3:O3"/>
    <mergeCell ref="P3:Q3"/>
    <mergeCell ref="R3:S3"/>
  </mergeCells>
  <pageMargins left="0.78740157480314965" right="0.78740157480314965" top="0.78740157480314965" bottom="1.0236220472440944" header="0.78740157480314965" footer="0.78740157480314965"/>
  <pageSetup scale="40" orientation="landscape" r:id="rId1"/>
  <headerFooter>
    <oddFooter>&amp;L&amp;"Arial,Normal"&amp;8Este documento es propiedad de la Administración Central del Municipio de Santiago de Cali. Prohibida su reproducción por cualquier medio, sin previa autorización del señor Alcalde.   &amp;R&amp;"Arial,Normal"&amp;8Página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4133 Educacion C 2S</vt:lpstr>
      <vt:lpstr>'4133 Educacion C 2S'!Área_de_impresión</vt:lpstr>
      <vt:lpstr>'4133 Educacion C 2S'!Títulos_a_imprimir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mascuntar</dc:creator>
  <cp:lastModifiedBy>mascuntar</cp:lastModifiedBy>
  <dcterms:created xsi:type="dcterms:W3CDTF">2017-10-10T20:52:16Z</dcterms:created>
  <dcterms:modified xsi:type="dcterms:W3CDTF">2017-10-10T20:54:20Z</dcterms:modified>
</cp:coreProperties>
</file>