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385" windowHeight="8355" tabRatio="798"/>
  </bookViews>
  <sheets>
    <sheet name=" Mapa de Riesgos " sheetId="2" r:id="rId1"/>
  </sheets>
  <externalReferences>
    <externalReference r:id="rId2"/>
    <externalReference r:id="rId3"/>
  </externalReferences>
  <definedNames>
    <definedName name="_xlnm._FilterDatabase" localSheetId="0" hidden="1">' Mapa de Riesgos '!$A$18:$S$533</definedName>
    <definedName name="a">#REF!</definedName>
    <definedName name="B">#REF!</definedName>
    <definedName name="debilidades">#REF!</definedName>
    <definedName name="djjoeoperprer">#REF!</definedName>
    <definedName name="Excel_BuiltIn_Print_Area_11">#REF!</definedName>
    <definedName name="Excel_BuiltIn_Print_Area_12">#REF!</definedName>
    <definedName name="Excel_BuiltIn_Print_Area_13">#REF!</definedName>
    <definedName name="Excel_BuiltIn_Print_Titles_1">#REF!</definedName>
    <definedName name="Excel_BuiltIn_Print_Titles_13">#REF!</definedName>
    <definedName name="indica">#REF!</definedName>
    <definedName name="leo">#REF!</definedName>
    <definedName name="marcela">#REF!</definedName>
    <definedName name="_xlnm.Print_Titles" localSheetId="0">' Mapa de Riesgos '!$1:$17</definedName>
    <definedName name="xxxxxxxxx">#REF!</definedName>
    <definedName name="Z_E967B86A_4A15_4193_B8F7_295A0B309E18_.wvu.PrintArea" localSheetId="0">' Mapa de Riesgos '!$B$14:$S$27</definedName>
  </definedNames>
  <calcPr calcId="145621"/>
</workbook>
</file>

<file path=xl/calcChain.xml><?xml version="1.0" encoding="utf-8"?>
<calcChain xmlns="http://schemas.openxmlformats.org/spreadsheetml/2006/main">
  <c r="Q134" i="2" l="1"/>
  <c r="K138" i="2"/>
  <c r="N138" i="2" s="1"/>
  <c r="K137" i="2"/>
  <c r="K136" i="2"/>
  <c r="K135" i="2"/>
  <c r="K134" i="2"/>
  <c r="N134" i="2" s="1"/>
  <c r="H134" i="2"/>
  <c r="Q126" i="2"/>
  <c r="K129" i="2"/>
  <c r="K128" i="2"/>
  <c r="M128" i="2" s="1"/>
  <c r="K127" i="2"/>
  <c r="K126" i="2"/>
  <c r="M126" i="2" s="1"/>
  <c r="H126" i="2"/>
  <c r="N126" i="2" l="1"/>
  <c r="M134" i="2"/>
  <c r="N128" i="2"/>
  <c r="M138" i="2"/>
  <c r="K112" i="2"/>
  <c r="N112" i="2" s="1"/>
  <c r="H112" i="2"/>
  <c r="K100" i="2"/>
  <c r="N100" i="2" s="1"/>
  <c r="K99" i="2"/>
  <c r="K98" i="2"/>
  <c r="K97" i="2"/>
  <c r="N97" i="2" s="1"/>
  <c r="H97" i="2"/>
  <c r="M100" i="2" l="1"/>
  <c r="M112" i="2"/>
  <c r="O112" i="2" s="1"/>
  <c r="Q112" i="2" s="1"/>
  <c r="M97" i="2"/>
  <c r="O97" i="2" s="1"/>
  <c r="Q97" i="2" s="1"/>
  <c r="H400" i="2" l="1"/>
  <c r="H44" i="2"/>
  <c r="H42" i="2"/>
  <c r="K45" i="2"/>
  <c r="M45" i="2" s="1"/>
  <c r="O45" i="2" s="1"/>
  <c r="K44" i="2"/>
  <c r="M44" i="2" s="1"/>
  <c r="O44" i="2" s="1"/>
  <c r="N45" i="2" l="1"/>
  <c r="P45" i="2" s="1"/>
  <c r="N44" i="2"/>
  <c r="P44" i="2" s="1"/>
  <c r="Q44" i="2" s="1"/>
  <c r="Q281" i="2"/>
  <c r="K281" i="2"/>
  <c r="K183" i="2" l="1"/>
  <c r="N183" i="2" s="1"/>
  <c r="P183" i="2" s="1"/>
  <c r="H183" i="2"/>
  <c r="H179" i="2"/>
  <c r="K182" i="2"/>
  <c r="N182" i="2" s="1"/>
  <c r="P182" i="2" s="1"/>
  <c r="H182" i="2"/>
  <c r="M183" i="2" l="1"/>
  <c r="O183" i="2" s="1"/>
  <c r="Q183" i="2" s="1"/>
  <c r="M182" i="2"/>
  <c r="O182" i="2" s="1"/>
  <c r="Q182" i="2" s="1"/>
  <c r="K175" i="2" l="1"/>
  <c r="N175" i="2" s="1"/>
  <c r="P175" i="2" s="1"/>
  <c r="H175" i="2"/>
  <c r="M175" i="2" l="1"/>
  <c r="O175" i="2" s="1"/>
  <c r="Q175" i="2" s="1"/>
  <c r="H281" i="2" l="1"/>
  <c r="K272" i="2" l="1"/>
  <c r="M272" i="2" s="1"/>
  <c r="O272" i="2" s="1"/>
  <c r="K273" i="2"/>
  <c r="M273" i="2" s="1"/>
  <c r="O273" i="2" s="1"/>
  <c r="K271" i="2"/>
  <c r="M271" i="2" s="1"/>
  <c r="O271" i="2" s="1"/>
  <c r="H270" i="2"/>
  <c r="H269" i="2"/>
  <c r="N273" i="2" l="1"/>
  <c r="P273" i="2" s="1"/>
  <c r="N272" i="2"/>
  <c r="P272" i="2" s="1"/>
  <c r="N271" i="2"/>
  <c r="P271" i="2" s="1"/>
  <c r="K533" i="2" l="1"/>
  <c r="M533" i="2" s="1"/>
  <c r="O533" i="2" s="1"/>
  <c r="H533" i="2"/>
  <c r="K532" i="2"/>
  <c r="N532" i="2" s="1"/>
  <c r="P532" i="2" s="1"/>
  <c r="H532" i="2"/>
  <c r="K531" i="2"/>
  <c r="M531" i="2" s="1"/>
  <c r="O531" i="2" s="1"/>
  <c r="H531" i="2"/>
  <c r="K530" i="2"/>
  <c r="M530" i="2" s="1"/>
  <c r="O530" i="2" s="1"/>
  <c r="H530" i="2"/>
  <c r="K529" i="2"/>
  <c r="M529" i="2" s="1"/>
  <c r="O529" i="2" s="1"/>
  <c r="H529" i="2"/>
  <c r="L528" i="2"/>
  <c r="K528" i="2"/>
  <c r="N528" i="2" s="1"/>
  <c r="P528" i="2" s="1"/>
  <c r="H528" i="2"/>
  <c r="K527" i="2"/>
  <c r="N527" i="2" s="1"/>
  <c r="P527" i="2" s="1"/>
  <c r="H527" i="2"/>
  <c r="K525" i="2"/>
  <c r="M525" i="2" s="1"/>
  <c r="O525" i="2" s="1"/>
  <c r="H525" i="2"/>
  <c r="K524" i="2"/>
  <c r="N524" i="2" s="1"/>
  <c r="P524" i="2" s="1"/>
  <c r="H524" i="2"/>
  <c r="K523" i="2"/>
  <c r="K522" i="2"/>
  <c r="N522" i="2" s="1"/>
  <c r="P522" i="2" s="1"/>
  <c r="H522" i="2"/>
  <c r="K521" i="2"/>
  <c r="N521" i="2" s="1"/>
  <c r="P521" i="2" s="1"/>
  <c r="H521" i="2"/>
  <c r="K520" i="2"/>
  <c r="K519" i="2"/>
  <c r="N519" i="2" s="1"/>
  <c r="P519" i="2" s="1"/>
  <c r="H519" i="2"/>
  <c r="K518" i="2"/>
  <c r="N518" i="2" s="1"/>
  <c r="P518" i="2" s="1"/>
  <c r="H518" i="2"/>
  <c r="K500" i="2"/>
  <c r="M500" i="2" s="1"/>
  <c r="O500" i="2" s="1"/>
  <c r="H500" i="2"/>
  <c r="K485" i="2"/>
  <c r="N485" i="2" s="1"/>
  <c r="P485" i="2" s="1"/>
  <c r="H485" i="2"/>
  <c r="K472" i="2"/>
  <c r="N472" i="2" s="1"/>
  <c r="P472" i="2" s="1"/>
  <c r="H472" i="2"/>
  <c r="K463" i="2"/>
  <c r="N463" i="2" s="1"/>
  <c r="P463" i="2" s="1"/>
  <c r="H463" i="2"/>
  <c r="K460" i="2"/>
  <c r="M460" i="2" s="1"/>
  <c r="O460" i="2" s="1"/>
  <c r="H460" i="2"/>
  <c r="K446" i="2"/>
  <c r="N446" i="2" s="1"/>
  <c r="P446" i="2" s="1"/>
  <c r="H446" i="2"/>
  <c r="K436" i="2"/>
  <c r="N436" i="2" s="1"/>
  <c r="P436" i="2" s="1"/>
  <c r="H436" i="2"/>
  <c r="K433" i="2"/>
  <c r="N433" i="2" s="1"/>
  <c r="P433" i="2" s="1"/>
  <c r="H433" i="2"/>
  <c r="K428" i="2"/>
  <c r="M428" i="2" s="1"/>
  <c r="O428" i="2" s="1"/>
  <c r="H428" i="2"/>
  <c r="K422" i="2"/>
  <c r="N422" i="2" s="1"/>
  <c r="P422" i="2" s="1"/>
  <c r="H422" i="2"/>
  <c r="K420" i="2"/>
  <c r="N420" i="2" s="1"/>
  <c r="P420" i="2" s="1"/>
  <c r="H420" i="2"/>
  <c r="K414" i="2"/>
  <c r="N414" i="2" s="1"/>
  <c r="P414" i="2" s="1"/>
  <c r="H414" i="2"/>
  <c r="K411" i="2"/>
  <c r="M411" i="2" s="1"/>
  <c r="O411" i="2" s="1"/>
  <c r="H411" i="2"/>
  <c r="K406" i="2"/>
  <c r="N406" i="2" s="1"/>
  <c r="P406" i="2" s="1"/>
  <c r="H406" i="2"/>
  <c r="N405" i="2"/>
  <c r="P405" i="2" s="1"/>
  <c r="M405" i="2"/>
  <c r="O405" i="2" s="1"/>
  <c r="H405" i="2"/>
  <c r="K403" i="2"/>
  <c r="N403" i="2" s="1"/>
  <c r="P403" i="2" s="1"/>
  <c r="H403" i="2"/>
  <c r="K402" i="2"/>
  <c r="M402" i="2" s="1"/>
  <c r="O402" i="2" s="1"/>
  <c r="H402" i="2"/>
  <c r="K401" i="2"/>
  <c r="N401" i="2" s="1"/>
  <c r="P401" i="2" s="1"/>
  <c r="K400" i="2"/>
  <c r="N400" i="2" s="1"/>
  <c r="P400" i="2" s="1"/>
  <c r="K399" i="2"/>
  <c r="M399" i="2" s="1"/>
  <c r="O399" i="2" s="1"/>
  <c r="H399" i="2"/>
  <c r="K398" i="2"/>
  <c r="N398" i="2" s="1"/>
  <c r="P398" i="2" s="1"/>
  <c r="H398" i="2"/>
  <c r="K395" i="2"/>
  <c r="N395" i="2" s="1"/>
  <c r="P395" i="2" s="1"/>
  <c r="K394" i="2"/>
  <c r="N394" i="2" s="1"/>
  <c r="P394" i="2" s="1"/>
  <c r="H394" i="2"/>
  <c r="K389" i="2"/>
  <c r="N389" i="2" s="1"/>
  <c r="P389" i="2" s="1"/>
  <c r="K388" i="2"/>
  <c r="M388" i="2" s="1"/>
  <c r="O388" i="2" s="1"/>
  <c r="K387" i="2"/>
  <c r="M387" i="2" s="1"/>
  <c r="O387" i="2" s="1"/>
  <c r="H387" i="2"/>
  <c r="K383" i="2"/>
  <c r="M383" i="2" s="1"/>
  <c r="O383" i="2" s="1"/>
  <c r="K382" i="2"/>
  <c r="N382" i="2" s="1"/>
  <c r="P382" i="2" s="1"/>
  <c r="K381" i="2"/>
  <c r="M381" i="2" s="1"/>
  <c r="O381" i="2" s="1"/>
  <c r="K380" i="2"/>
  <c r="M380" i="2" s="1"/>
  <c r="O380" i="2" s="1"/>
  <c r="H380" i="2"/>
  <c r="K374" i="2"/>
  <c r="N376" i="2" s="1"/>
  <c r="P376" i="2" s="1"/>
  <c r="H374" i="2"/>
  <c r="K367" i="2"/>
  <c r="M367" i="2" s="1"/>
  <c r="O367" i="2" s="1"/>
  <c r="H367" i="2"/>
  <c r="O363" i="2"/>
  <c r="K363" i="2"/>
  <c r="N363" i="2" s="1"/>
  <c r="P363" i="2" s="1"/>
  <c r="O362" i="2"/>
  <c r="K362" i="2"/>
  <c r="N362" i="2" s="1"/>
  <c r="P362" i="2" s="1"/>
  <c r="O361" i="2"/>
  <c r="K361" i="2"/>
  <c r="N361" i="2" s="1"/>
  <c r="P361" i="2" s="1"/>
  <c r="O360" i="2"/>
  <c r="K360" i="2"/>
  <c r="N360" i="2" s="1"/>
  <c r="P360" i="2" s="1"/>
  <c r="H360" i="2"/>
  <c r="O359" i="2"/>
  <c r="K359" i="2"/>
  <c r="N359" i="2" s="1"/>
  <c r="P359" i="2" s="1"/>
  <c r="O358" i="2"/>
  <c r="K358" i="2"/>
  <c r="N358" i="2" s="1"/>
  <c r="P358" i="2" s="1"/>
  <c r="Q357" i="2"/>
  <c r="Q356" i="2"/>
  <c r="Q355" i="2"/>
  <c r="O354" i="2"/>
  <c r="K354" i="2"/>
  <c r="N354" i="2" s="1"/>
  <c r="P354" i="2" s="1"/>
  <c r="K351" i="2"/>
  <c r="N351" i="2" s="1"/>
  <c r="P351" i="2" s="1"/>
  <c r="H351" i="2"/>
  <c r="K348" i="2"/>
  <c r="M348" i="2" s="1"/>
  <c r="O348" i="2" s="1"/>
  <c r="H348" i="2"/>
  <c r="K345" i="2"/>
  <c r="M345" i="2" s="1"/>
  <c r="O345" i="2" s="1"/>
  <c r="H345" i="2"/>
  <c r="K342" i="2"/>
  <c r="N342" i="2" s="1"/>
  <c r="P342" i="2" s="1"/>
  <c r="H342" i="2"/>
  <c r="K341" i="2"/>
  <c r="H341" i="2"/>
  <c r="K340" i="2"/>
  <c r="M340" i="2" s="1"/>
  <c r="O340" i="2" s="1"/>
  <c r="H340" i="2"/>
  <c r="K339" i="2"/>
  <c r="M339" i="2" s="1"/>
  <c r="O339" i="2" s="1"/>
  <c r="H339" i="2"/>
  <c r="K338" i="2"/>
  <c r="N338" i="2" s="1"/>
  <c r="P338" i="2" s="1"/>
  <c r="H338" i="2"/>
  <c r="K337" i="2"/>
  <c r="H337" i="2"/>
  <c r="K336" i="2"/>
  <c r="M336" i="2" s="1"/>
  <c r="O336" i="2" s="1"/>
  <c r="H336" i="2"/>
  <c r="K335" i="2"/>
  <c r="N335" i="2" s="1"/>
  <c r="P335" i="2" s="1"/>
  <c r="H335" i="2"/>
  <c r="K334" i="2"/>
  <c r="N334" i="2" s="1"/>
  <c r="P334" i="2" s="1"/>
  <c r="H334" i="2"/>
  <c r="K333" i="2"/>
  <c r="H333" i="2"/>
  <c r="K332" i="2"/>
  <c r="M332" i="2" s="1"/>
  <c r="O332" i="2" s="1"/>
  <c r="H332" i="2"/>
  <c r="K331" i="2"/>
  <c r="M331" i="2" s="1"/>
  <c r="O331" i="2" s="1"/>
  <c r="H331" i="2"/>
  <c r="K330" i="2"/>
  <c r="N330" i="2" s="1"/>
  <c r="P330" i="2" s="1"/>
  <c r="H330" i="2"/>
  <c r="K328" i="2"/>
  <c r="M328" i="2" s="1"/>
  <c r="O328" i="2" s="1"/>
  <c r="K327" i="2"/>
  <c r="M327" i="2" s="1"/>
  <c r="O327" i="2" s="1"/>
  <c r="H327" i="2"/>
  <c r="K326" i="2"/>
  <c r="N326" i="2" s="1"/>
  <c r="P326" i="2" s="1"/>
  <c r="H326" i="2"/>
  <c r="K323" i="2"/>
  <c r="M323" i="2" s="1"/>
  <c r="O323" i="2" s="1"/>
  <c r="H323" i="2"/>
  <c r="K322" i="2"/>
  <c r="M322" i="2" s="1"/>
  <c r="K321" i="2"/>
  <c r="M321" i="2" s="1"/>
  <c r="O321" i="2" s="1"/>
  <c r="H321" i="2"/>
  <c r="K320" i="2"/>
  <c r="N320" i="2" s="1"/>
  <c r="P320" i="2" s="1"/>
  <c r="H320" i="2"/>
  <c r="O318" i="2"/>
  <c r="K318" i="2"/>
  <c r="N318" i="2" s="1"/>
  <c r="P318" i="2" s="1"/>
  <c r="H318" i="2"/>
  <c r="K315" i="2"/>
  <c r="H315" i="2"/>
  <c r="K314" i="2"/>
  <c r="M314" i="2" s="1"/>
  <c r="O314" i="2" s="1"/>
  <c r="H314" i="2"/>
  <c r="K313" i="2"/>
  <c r="M313" i="2" s="1"/>
  <c r="O313" i="2" s="1"/>
  <c r="H313" i="2"/>
  <c r="K312" i="2"/>
  <c r="N312" i="2" s="1"/>
  <c r="P312" i="2" s="1"/>
  <c r="H312" i="2"/>
  <c r="K310" i="2"/>
  <c r="H310" i="2"/>
  <c r="K309" i="2"/>
  <c r="M309" i="2" s="1"/>
  <c r="O309" i="2" s="1"/>
  <c r="H309" i="2"/>
  <c r="K308" i="2"/>
  <c r="M308" i="2" s="1"/>
  <c r="O308" i="2" s="1"/>
  <c r="H308" i="2"/>
  <c r="K307" i="2"/>
  <c r="N307" i="2" s="1"/>
  <c r="P307" i="2" s="1"/>
  <c r="H307" i="2"/>
  <c r="K306" i="2"/>
  <c r="H306" i="2"/>
  <c r="K305" i="2"/>
  <c r="M305" i="2" s="1"/>
  <c r="O305" i="2" s="1"/>
  <c r="H305" i="2"/>
  <c r="K302" i="2"/>
  <c r="N302" i="2" s="1"/>
  <c r="P302" i="2" s="1"/>
  <c r="H302" i="2"/>
  <c r="K299" i="2"/>
  <c r="N299" i="2" s="1"/>
  <c r="P299" i="2" s="1"/>
  <c r="H299" i="2"/>
  <c r="K296" i="2"/>
  <c r="H296" i="2"/>
  <c r="K293" i="2"/>
  <c r="M293" i="2" s="1"/>
  <c r="O293" i="2" s="1"/>
  <c r="H293" i="2"/>
  <c r="K290" i="2"/>
  <c r="N290" i="2" s="1"/>
  <c r="P290" i="2" s="1"/>
  <c r="H290" i="2"/>
  <c r="K289" i="2"/>
  <c r="K288" i="2"/>
  <c r="M288" i="2" s="1"/>
  <c r="O288" i="2" s="1"/>
  <c r="H288" i="2"/>
  <c r="P287" i="2"/>
  <c r="O287" i="2"/>
  <c r="N287" i="2"/>
  <c r="P286" i="2"/>
  <c r="O286" i="2"/>
  <c r="N286" i="2"/>
  <c r="P285" i="2"/>
  <c r="O285" i="2"/>
  <c r="N285" i="2"/>
  <c r="K284" i="2"/>
  <c r="N284" i="2" s="1"/>
  <c r="P284" i="2" s="1"/>
  <c r="H284" i="2"/>
  <c r="K283" i="2"/>
  <c r="N283" i="2" s="1"/>
  <c r="P283" i="2" s="1"/>
  <c r="H283" i="2"/>
  <c r="K282" i="2"/>
  <c r="M282" i="2" s="1"/>
  <c r="O282" i="2" s="1"/>
  <c r="Q282" i="2" s="1"/>
  <c r="K280" i="2"/>
  <c r="N280" i="2" s="1"/>
  <c r="P280" i="2" s="1"/>
  <c r="H280" i="2"/>
  <c r="K279" i="2"/>
  <c r="N279" i="2" s="1"/>
  <c r="P279" i="2" s="1"/>
  <c r="H279" i="2"/>
  <c r="K278" i="2"/>
  <c r="H278" i="2"/>
  <c r="K277" i="2"/>
  <c r="M277" i="2" s="1"/>
  <c r="O277" i="2" s="1"/>
  <c r="H277" i="2"/>
  <c r="K276" i="2"/>
  <c r="N276" i="2" s="1"/>
  <c r="P276" i="2" s="1"/>
  <c r="H276" i="2"/>
  <c r="K275" i="2"/>
  <c r="N275" i="2" s="1"/>
  <c r="P275" i="2" s="1"/>
  <c r="H275" i="2"/>
  <c r="K274" i="2"/>
  <c r="H274" i="2"/>
  <c r="Q273" i="2"/>
  <c r="H273" i="2"/>
  <c r="H272" i="2"/>
  <c r="H271" i="2"/>
  <c r="K270" i="2"/>
  <c r="M270" i="2" s="1"/>
  <c r="O270" i="2" s="1"/>
  <c r="K269" i="2"/>
  <c r="M269" i="2" s="1"/>
  <c r="O269" i="2" s="1"/>
  <c r="K268" i="2"/>
  <c r="H268" i="2"/>
  <c r="P267" i="2"/>
  <c r="O267" i="2"/>
  <c r="K267" i="2"/>
  <c r="H267" i="2"/>
  <c r="N266" i="2"/>
  <c r="P266" i="2" s="1"/>
  <c r="M266" i="2"/>
  <c r="O266" i="2" s="1"/>
  <c r="H266" i="2"/>
  <c r="Q265" i="2"/>
  <c r="K265" i="2"/>
  <c r="H265" i="2"/>
  <c r="K264" i="2"/>
  <c r="M264" i="2" s="1"/>
  <c r="O264" i="2" s="1"/>
  <c r="H264" i="2"/>
  <c r="K263" i="2"/>
  <c r="N263" i="2" s="1"/>
  <c r="P263" i="2" s="1"/>
  <c r="H263" i="2"/>
  <c r="K262" i="2"/>
  <c r="H262" i="2"/>
  <c r="K259" i="2"/>
  <c r="M259" i="2" s="1"/>
  <c r="O259" i="2" s="1"/>
  <c r="H259" i="2"/>
  <c r="K255" i="2"/>
  <c r="N255" i="2" s="1"/>
  <c r="P255" i="2" s="1"/>
  <c r="H255" i="2"/>
  <c r="K252" i="2"/>
  <c r="N252" i="2" s="1"/>
  <c r="P252" i="2" s="1"/>
  <c r="H252" i="2"/>
  <c r="K251" i="2"/>
  <c r="H251" i="2"/>
  <c r="K249" i="2"/>
  <c r="M249" i="2" s="1"/>
  <c r="O249" i="2" s="1"/>
  <c r="H249" i="2"/>
  <c r="O245" i="2"/>
  <c r="N245" i="2"/>
  <c r="P245" i="2" s="1"/>
  <c r="H245" i="2"/>
  <c r="K244" i="2"/>
  <c r="M244" i="2" s="1"/>
  <c r="O244" i="2" s="1"/>
  <c r="H244" i="2"/>
  <c r="K243" i="2"/>
  <c r="N243" i="2" s="1"/>
  <c r="P243" i="2" s="1"/>
  <c r="H243" i="2"/>
  <c r="K242" i="2"/>
  <c r="N242" i="2" s="1"/>
  <c r="P242" i="2" s="1"/>
  <c r="H242" i="2"/>
  <c r="K241" i="2"/>
  <c r="H241" i="2"/>
  <c r="K240" i="2"/>
  <c r="M240" i="2" s="1"/>
  <c r="O240" i="2" s="1"/>
  <c r="H240" i="2"/>
  <c r="K239" i="2"/>
  <c r="M239" i="2" s="1"/>
  <c r="O239" i="2" s="1"/>
  <c r="H239" i="2"/>
  <c r="K238" i="2"/>
  <c r="H238" i="2"/>
  <c r="K237" i="2"/>
  <c r="H237" i="2"/>
  <c r="K236" i="2"/>
  <c r="M236" i="2" s="1"/>
  <c r="O236" i="2" s="1"/>
  <c r="H236" i="2"/>
  <c r="K235" i="2"/>
  <c r="M235" i="2" s="1"/>
  <c r="O235" i="2" s="1"/>
  <c r="H235" i="2"/>
  <c r="K234" i="2"/>
  <c r="N234" i="2" s="1"/>
  <c r="P234" i="2" s="1"/>
  <c r="H234" i="2"/>
  <c r="K233" i="2"/>
  <c r="N233" i="2" s="1"/>
  <c r="P233" i="2" s="1"/>
  <c r="H233" i="2"/>
  <c r="K232" i="2"/>
  <c r="M232" i="2" s="1"/>
  <c r="O232" i="2" s="1"/>
  <c r="H232" i="2"/>
  <c r="K231" i="2"/>
  <c r="H231" i="2"/>
  <c r="K230" i="2"/>
  <c r="M230" i="2" s="1"/>
  <c r="O230" i="2" s="1"/>
  <c r="H230" i="2"/>
  <c r="K229" i="2"/>
  <c r="M229" i="2" s="1"/>
  <c r="O229" i="2" s="1"/>
  <c r="H229" i="2"/>
  <c r="K228" i="2"/>
  <c r="N228" i="2" s="1"/>
  <c r="P228" i="2" s="1"/>
  <c r="H228" i="2"/>
  <c r="K227" i="2"/>
  <c r="H227" i="2"/>
  <c r="K226" i="2"/>
  <c r="N226" i="2" s="1"/>
  <c r="P226" i="2" s="1"/>
  <c r="H226" i="2"/>
  <c r="K225" i="2"/>
  <c r="M225" i="2" s="1"/>
  <c r="O225" i="2" s="1"/>
  <c r="H225" i="2"/>
  <c r="K224" i="2"/>
  <c r="N224" i="2" s="1"/>
  <c r="P224" i="2" s="1"/>
  <c r="H224" i="2"/>
  <c r="K223" i="2"/>
  <c r="H223" i="2"/>
  <c r="K222" i="2"/>
  <c r="N222" i="2" s="1"/>
  <c r="P222" i="2" s="1"/>
  <c r="H222" i="2"/>
  <c r="P221" i="2"/>
  <c r="O221" i="2"/>
  <c r="H221" i="2"/>
  <c r="K220" i="2"/>
  <c r="M220" i="2" s="1"/>
  <c r="O220" i="2" s="1"/>
  <c r="H220" i="2"/>
  <c r="K219" i="2"/>
  <c r="N219" i="2" s="1"/>
  <c r="P219" i="2" s="1"/>
  <c r="H219" i="2"/>
  <c r="K218" i="2"/>
  <c r="H218" i="2"/>
  <c r="K217" i="2"/>
  <c r="N217" i="2" s="1"/>
  <c r="P217" i="2" s="1"/>
  <c r="H217" i="2"/>
  <c r="K216" i="2"/>
  <c r="M216" i="2" s="1"/>
  <c r="O216" i="2" s="1"/>
  <c r="H216" i="2"/>
  <c r="O215" i="2"/>
  <c r="K215" i="2"/>
  <c r="N215" i="2" s="1"/>
  <c r="P215" i="2" s="1"/>
  <c r="H215" i="2"/>
  <c r="O214" i="2"/>
  <c r="K214" i="2"/>
  <c r="N214" i="2" s="1"/>
  <c r="P214" i="2" s="1"/>
  <c r="H214" i="2"/>
  <c r="K213" i="2"/>
  <c r="N213" i="2" s="1"/>
  <c r="P213" i="2" s="1"/>
  <c r="H213" i="2"/>
  <c r="K212" i="2"/>
  <c r="H212" i="2"/>
  <c r="K211" i="2"/>
  <c r="M211" i="2" s="1"/>
  <c r="O211" i="2" s="1"/>
  <c r="Q211" i="2" s="1"/>
  <c r="H211" i="2"/>
  <c r="K210" i="2"/>
  <c r="N210" i="2" s="1"/>
  <c r="P210" i="2" s="1"/>
  <c r="H210" i="2"/>
  <c r="K209" i="2"/>
  <c r="H209" i="2"/>
  <c r="O208" i="2"/>
  <c r="N208" i="2"/>
  <c r="P208" i="2" s="1"/>
  <c r="H208" i="2"/>
  <c r="N206" i="2"/>
  <c r="P206" i="2" s="1"/>
  <c r="M206" i="2"/>
  <c r="O206" i="2" s="1"/>
  <c r="H206" i="2"/>
  <c r="N203" i="2"/>
  <c r="P203" i="2" s="1"/>
  <c r="M203" i="2"/>
  <c r="O203" i="2" s="1"/>
  <c r="Q198" i="2"/>
  <c r="K198" i="2"/>
  <c r="N198" i="2" s="1"/>
  <c r="H198" i="2"/>
  <c r="K197" i="2"/>
  <c r="H197" i="2"/>
  <c r="K196" i="2"/>
  <c r="N196" i="2" s="1"/>
  <c r="P196" i="2" s="1"/>
  <c r="H196" i="2"/>
  <c r="K195" i="2"/>
  <c r="M195" i="2" s="1"/>
  <c r="O195" i="2" s="1"/>
  <c r="H195" i="2"/>
  <c r="L194" i="2"/>
  <c r="K194" i="2"/>
  <c r="N194" i="2" s="1"/>
  <c r="P194" i="2" s="1"/>
  <c r="H194" i="2"/>
  <c r="L193" i="2"/>
  <c r="K193" i="2"/>
  <c r="N193" i="2" s="1"/>
  <c r="P193" i="2" s="1"/>
  <c r="H193" i="2"/>
  <c r="L192" i="2"/>
  <c r="K192" i="2"/>
  <c r="N192" i="2" s="1"/>
  <c r="P192" i="2" s="1"/>
  <c r="H192" i="2"/>
  <c r="L191" i="2"/>
  <c r="K191" i="2"/>
  <c r="N191" i="2" s="1"/>
  <c r="P191" i="2" s="1"/>
  <c r="H191" i="2"/>
  <c r="L190" i="2"/>
  <c r="K190" i="2"/>
  <c r="N190" i="2" s="1"/>
  <c r="P190" i="2" s="1"/>
  <c r="H190" i="2"/>
  <c r="K189" i="2"/>
  <c r="N189" i="2" s="1"/>
  <c r="P189" i="2" s="1"/>
  <c r="H189" i="2"/>
  <c r="K188" i="2"/>
  <c r="H188" i="2"/>
  <c r="K187" i="2"/>
  <c r="N187" i="2" s="1"/>
  <c r="P187" i="2" s="1"/>
  <c r="H187" i="2"/>
  <c r="K186" i="2"/>
  <c r="M186" i="2" s="1"/>
  <c r="O186" i="2" s="1"/>
  <c r="H186" i="2"/>
  <c r="K185" i="2"/>
  <c r="N185" i="2" s="1"/>
  <c r="P185" i="2" s="1"/>
  <c r="H185" i="2"/>
  <c r="K184" i="2"/>
  <c r="H184" i="2"/>
  <c r="K181" i="2"/>
  <c r="N181" i="2" s="1"/>
  <c r="P181" i="2" s="1"/>
  <c r="H181" i="2"/>
  <c r="K180" i="2"/>
  <c r="M180" i="2" s="1"/>
  <c r="O180" i="2" s="1"/>
  <c r="H180" i="2"/>
  <c r="K179" i="2"/>
  <c r="N179" i="2" s="1"/>
  <c r="P179" i="2" s="1"/>
  <c r="K178" i="2"/>
  <c r="H178" i="2"/>
  <c r="K177" i="2"/>
  <c r="N177" i="2" s="1"/>
  <c r="P177" i="2" s="1"/>
  <c r="H177" i="2"/>
  <c r="K176" i="2"/>
  <c r="M176" i="2" s="1"/>
  <c r="O176" i="2" s="1"/>
  <c r="H176" i="2"/>
  <c r="K174" i="2"/>
  <c r="H174" i="2"/>
  <c r="Q171" i="2"/>
  <c r="K171" i="2"/>
  <c r="N171" i="2" s="1"/>
  <c r="H171" i="2"/>
  <c r="Q169" i="2"/>
  <c r="K169" i="2"/>
  <c r="M169" i="2" s="1"/>
  <c r="H169" i="2"/>
  <c r="Q167" i="2"/>
  <c r="H167" i="2"/>
  <c r="K164" i="2"/>
  <c r="Q162" i="2"/>
  <c r="K162" i="2"/>
  <c r="M162" i="2" s="1"/>
  <c r="H162" i="2"/>
  <c r="K159" i="2"/>
  <c r="M159" i="2" s="1"/>
  <c r="Q157" i="2"/>
  <c r="K157" i="2"/>
  <c r="N157" i="2" s="1"/>
  <c r="H157" i="2"/>
  <c r="K96" i="2"/>
  <c r="M96" i="2" s="1"/>
  <c r="O96" i="2" s="1"/>
  <c r="H96" i="2"/>
  <c r="K95" i="2"/>
  <c r="N95" i="2" s="1"/>
  <c r="P95" i="2" s="1"/>
  <c r="H95" i="2"/>
  <c r="K94" i="2"/>
  <c r="M94" i="2" s="1"/>
  <c r="O94" i="2" s="1"/>
  <c r="H94" i="2"/>
  <c r="K92" i="2"/>
  <c r="N92" i="2" s="1"/>
  <c r="P92" i="2" s="1"/>
  <c r="H92" i="2"/>
  <c r="K91" i="2"/>
  <c r="N91" i="2" s="1"/>
  <c r="P91" i="2" s="1"/>
  <c r="H91" i="2"/>
  <c r="K90" i="2"/>
  <c r="N90" i="2" s="1"/>
  <c r="P90" i="2" s="1"/>
  <c r="H90" i="2"/>
  <c r="K89" i="2"/>
  <c r="H89" i="2"/>
  <c r="K88" i="2"/>
  <c r="N88" i="2" s="1"/>
  <c r="P88" i="2" s="1"/>
  <c r="H88" i="2"/>
  <c r="K87" i="2"/>
  <c r="N87" i="2" s="1"/>
  <c r="P87" i="2" s="1"/>
  <c r="H87" i="2"/>
  <c r="K86" i="2"/>
  <c r="M86" i="2" s="1"/>
  <c r="O86" i="2" s="1"/>
  <c r="H86" i="2"/>
  <c r="K85" i="2"/>
  <c r="H85" i="2"/>
  <c r="K84" i="2"/>
  <c r="H84" i="2"/>
  <c r="K83" i="2"/>
  <c r="N83" i="2" s="1"/>
  <c r="P83" i="2" s="1"/>
  <c r="H83" i="2"/>
  <c r="K82" i="2"/>
  <c r="N82" i="2" s="1"/>
  <c r="P82" i="2" s="1"/>
  <c r="H82" i="2"/>
  <c r="K81" i="2"/>
  <c r="M81" i="2" s="1"/>
  <c r="O81" i="2" s="1"/>
  <c r="H81" i="2"/>
  <c r="K80" i="2"/>
  <c r="M80" i="2" s="1"/>
  <c r="O80" i="2" s="1"/>
  <c r="H80" i="2"/>
  <c r="K79" i="2"/>
  <c r="N79" i="2" s="1"/>
  <c r="P79" i="2" s="1"/>
  <c r="H79" i="2"/>
  <c r="K78" i="2"/>
  <c r="H78" i="2"/>
  <c r="K77" i="2"/>
  <c r="M77" i="2" s="1"/>
  <c r="O77" i="2" s="1"/>
  <c r="H77" i="2"/>
  <c r="K76" i="2"/>
  <c r="N76" i="2" s="1"/>
  <c r="P76" i="2" s="1"/>
  <c r="H76" i="2"/>
  <c r="K75" i="2"/>
  <c r="N75" i="2" s="1"/>
  <c r="K74" i="2"/>
  <c r="N74" i="2" s="1"/>
  <c r="P74" i="2" s="1"/>
  <c r="H74" i="2"/>
  <c r="K73" i="2"/>
  <c r="M73" i="2" s="1"/>
  <c r="O73" i="2" s="1"/>
  <c r="H73" i="2"/>
  <c r="K72" i="2"/>
  <c r="K71" i="2"/>
  <c r="K70" i="2"/>
  <c r="N70" i="2" s="1"/>
  <c r="P70" i="2" s="1"/>
  <c r="H70" i="2"/>
  <c r="K69" i="2"/>
  <c r="K68" i="2"/>
  <c r="K67" i="2"/>
  <c r="N67" i="2" s="1"/>
  <c r="P67" i="2" s="1"/>
  <c r="H67" i="2"/>
  <c r="K66" i="2"/>
  <c r="N66" i="2" s="1"/>
  <c r="P66" i="2" s="1"/>
  <c r="H66" i="2"/>
  <c r="K65" i="2"/>
  <c r="M65" i="2" s="1"/>
  <c r="O65" i="2" s="1"/>
  <c r="H65" i="2"/>
  <c r="K64" i="2"/>
  <c r="M64" i="2" s="1"/>
  <c r="O64" i="2" s="1"/>
  <c r="H64" i="2"/>
  <c r="K63" i="2"/>
  <c r="N63" i="2" s="1"/>
  <c r="P63" i="2" s="1"/>
  <c r="H63" i="2"/>
  <c r="K59" i="2"/>
  <c r="H59" i="2"/>
  <c r="K58" i="2"/>
  <c r="M58" i="2" s="1"/>
  <c r="O58" i="2" s="1"/>
  <c r="H58" i="2"/>
  <c r="K57" i="2"/>
  <c r="N57" i="2" s="1"/>
  <c r="P57" i="2" s="1"/>
  <c r="H57" i="2"/>
  <c r="K56" i="2"/>
  <c r="N56" i="2" s="1"/>
  <c r="P56" i="2" s="1"/>
  <c r="H56" i="2"/>
  <c r="K54" i="2"/>
  <c r="N54" i="2" s="1"/>
  <c r="P54" i="2" s="1"/>
  <c r="H54" i="2"/>
  <c r="K53" i="2"/>
  <c r="H53" i="2"/>
  <c r="K52" i="2"/>
  <c r="H52" i="2"/>
  <c r="K51" i="2"/>
  <c r="N51" i="2" s="1"/>
  <c r="P51" i="2" s="1"/>
  <c r="H51" i="2"/>
  <c r="K50" i="2"/>
  <c r="N50" i="2" s="1"/>
  <c r="P50" i="2" s="1"/>
  <c r="H50" i="2"/>
  <c r="K49" i="2"/>
  <c r="M49" i="2" s="1"/>
  <c r="O49" i="2" s="1"/>
  <c r="H49" i="2"/>
  <c r="K47" i="2"/>
  <c r="N47" i="2" s="1"/>
  <c r="P47" i="2" s="1"/>
  <c r="H47" i="2"/>
  <c r="K46" i="2"/>
  <c r="N46" i="2" s="1"/>
  <c r="P46" i="2" s="1"/>
  <c r="H46" i="2"/>
  <c r="K43" i="2"/>
  <c r="N43" i="2" s="1"/>
  <c r="P43" i="2" s="1"/>
  <c r="H43" i="2"/>
  <c r="K42" i="2"/>
  <c r="M42" i="2" s="1"/>
  <c r="O42" i="2" s="1"/>
  <c r="K41" i="2"/>
  <c r="M41" i="2" s="1"/>
  <c r="O41" i="2" s="1"/>
  <c r="H41" i="2"/>
  <c r="K40" i="2"/>
  <c r="N40" i="2" s="1"/>
  <c r="P40" i="2" s="1"/>
  <c r="H40" i="2"/>
  <c r="K39" i="2"/>
  <c r="H39" i="2"/>
  <c r="K38" i="2"/>
  <c r="M38" i="2" s="1"/>
  <c r="O38" i="2" s="1"/>
  <c r="H38" i="2"/>
  <c r="K37" i="2"/>
  <c r="N37" i="2" s="1"/>
  <c r="P37" i="2" s="1"/>
  <c r="H37" i="2"/>
  <c r="K36" i="2"/>
  <c r="N36" i="2" s="1"/>
  <c r="P36" i="2" s="1"/>
  <c r="H36" i="2"/>
  <c r="K35" i="2"/>
  <c r="N35" i="2" s="1"/>
  <c r="P35" i="2" s="1"/>
  <c r="H35" i="2"/>
  <c r="K34" i="2"/>
  <c r="H34" i="2"/>
  <c r="K33" i="2"/>
  <c r="M33" i="2" s="1"/>
  <c r="O33" i="2" s="1"/>
  <c r="H33" i="2"/>
  <c r="K32" i="2"/>
  <c r="N32" i="2" s="1"/>
  <c r="P32" i="2" s="1"/>
  <c r="H32" i="2"/>
  <c r="K31" i="2"/>
  <c r="H31" i="2"/>
  <c r="K30" i="2"/>
  <c r="M30" i="2" s="1"/>
  <c r="O30" i="2" s="1"/>
  <c r="H30" i="2"/>
  <c r="K29" i="2"/>
  <c r="N29" i="2" s="1"/>
  <c r="P29" i="2" s="1"/>
  <c r="H29" i="2"/>
  <c r="K28" i="2"/>
  <c r="N28" i="2" s="1"/>
  <c r="P28" i="2" s="1"/>
  <c r="H28" i="2"/>
  <c r="K27" i="2"/>
  <c r="N27" i="2" s="1"/>
  <c r="P27" i="2" s="1"/>
  <c r="H27" i="2"/>
  <c r="K26" i="2"/>
  <c r="H26" i="2"/>
  <c r="K25" i="2"/>
  <c r="M25" i="2" s="1"/>
  <c r="O25" i="2" s="1"/>
  <c r="H25" i="2"/>
  <c r="K24" i="2"/>
  <c r="N24" i="2" s="1"/>
  <c r="P24" i="2" s="1"/>
  <c r="H24" i="2"/>
  <c r="K23" i="2"/>
  <c r="N23" i="2" s="1"/>
  <c r="P23" i="2" s="1"/>
  <c r="H23" i="2"/>
  <c r="K22" i="2"/>
  <c r="M22" i="2" s="1"/>
  <c r="O22" i="2" s="1"/>
  <c r="H22" i="2"/>
  <c r="K21" i="2"/>
  <c r="N21" i="2" s="1"/>
  <c r="P21" i="2" s="1"/>
  <c r="H21" i="2"/>
  <c r="K20" i="2"/>
  <c r="M20" i="2" s="1"/>
  <c r="O20" i="2" s="1"/>
  <c r="H20" i="2"/>
  <c r="K19" i="2"/>
  <c r="N19" i="2" s="1"/>
  <c r="P19" i="2" s="1"/>
  <c r="H19" i="2"/>
  <c r="N345" i="2" l="1"/>
  <c r="P345" i="2" s="1"/>
  <c r="M299" i="2"/>
  <c r="O299" i="2" s="1"/>
  <c r="Q299" i="2" s="1"/>
  <c r="M57" i="2"/>
  <c r="O57" i="2" s="1"/>
  <c r="Q208" i="2"/>
  <c r="M234" i="2"/>
  <c r="O234" i="2" s="1"/>
  <c r="M92" i="2"/>
  <c r="O92" i="2" s="1"/>
  <c r="N30" i="2"/>
  <c r="P30" i="2" s="1"/>
  <c r="M43" i="2"/>
  <c r="O43" i="2" s="1"/>
  <c r="Q43" i="2" s="1"/>
  <c r="M243" i="2"/>
  <c r="O243" i="2" s="1"/>
  <c r="Q245" i="2"/>
  <c r="N249" i="2"/>
  <c r="P249" i="2" s="1"/>
  <c r="N460" i="2"/>
  <c r="P460" i="2" s="1"/>
  <c r="Q460" i="2" s="1"/>
  <c r="N530" i="2"/>
  <c r="P530" i="2" s="1"/>
  <c r="M192" i="2"/>
  <c r="O192" i="2" s="1"/>
  <c r="Q192" i="2" s="1"/>
  <c r="M179" i="2"/>
  <c r="O179" i="2" s="1"/>
  <c r="Q179" i="2" s="1"/>
  <c r="N180" i="2"/>
  <c r="P180" i="2" s="1"/>
  <c r="Q180" i="2" s="1"/>
  <c r="Q221" i="2"/>
  <c r="N313" i="2"/>
  <c r="P313" i="2" s="1"/>
  <c r="M403" i="2"/>
  <c r="O403" i="2" s="1"/>
  <c r="N411" i="2"/>
  <c r="P411" i="2" s="1"/>
  <c r="Q411" i="2" s="1"/>
  <c r="M37" i="2"/>
  <c r="O37" i="2" s="1"/>
  <c r="N49" i="2"/>
  <c r="P49" i="2" s="1"/>
  <c r="Q49" i="2" s="1"/>
  <c r="M66" i="2"/>
  <c r="O66" i="2" s="1"/>
  <c r="Q66" i="2" s="1"/>
  <c r="N80" i="2"/>
  <c r="P80" i="2" s="1"/>
  <c r="Q80" i="2" s="1"/>
  <c r="N239" i="2"/>
  <c r="P239" i="2" s="1"/>
  <c r="Q239" i="2" s="1"/>
  <c r="M276" i="2"/>
  <c r="O276" i="2" s="1"/>
  <c r="Q276" i="2" s="1"/>
  <c r="Q318" i="2"/>
  <c r="N332" i="2"/>
  <c r="P332" i="2" s="1"/>
  <c r="Q332" i="2" s="1"/>
  <c r="M29" i="2"/>
  <c r="O29" i="2" s="1"/>
  <c r="M54" i="2"/>
  <c r="O54" i="2" s="1"/>
  <c r="Q54" i="2" s="1"/>
  <c r="N58" i="2"/>
  <c r="P58" i="2" s="1"/>
  <c r="N216" i="2"/>
  <c r="P216" i="2" s="1"/>
  <c r="Q216" i="2" s="1"/>
  <c r="M312" i="2"/>
  <c r="O312" i="2" s="1"/>
  <c r="M422" i="2"/>
  <c r="O422" i="2" s="1"/>
  <c r="Q422" i="2" s="1"/>
  <c r="M35" i="2"/>
  <c r="O35" i="2" s="1"/>
  <c r="N38" i="2"/>
  <c r="P38" i="2" s="1"/>
  <c r="Q38" i="2" s="1"/>
  <c r="M47" i="2"/>
  <c r="O47" i="2" s="1"/>
  <c r="N73" i="2"/>
  <c r="P73" i="2" s="1"/>
  <c r="Q73" i="2" s="1"/>
  <c r="M75" i="2"/>
  <c r="N86" i="2"/>
  <c r="P86" i="2" s="1"/>
  <c r="Q86" i="2" s="1"/>
  <c r="N94" i="2"/>
  <c r="P94" i="2" s="1"/>
  <c r="M189" i="2"/>
  <c r="O189" i="2" s="1"/>
  <c r="Q189" i="2" s="1"/>
  <c r="M196" i="2"/>
  <c r="O196" i="2" s="1"/>
  <c r="M226" i="2"/>
  <c r="O226" i="2" s="1"/>
  <c r="Q226" i="2" s="1"/>
  <c r="N229" i="2"/>
  <c r="P229" i="2" s="1"/>
  <c r="N264" i="2"/>
  <c r="P264" i="2" s="1"/>
  <c r="N277" i="2"/>
  <c r="P277" i="2" s="1"/>
  <c r="N323" i="2"/>
  <c r="P323" i="2" s="1"/>
  <c r="Q323" i="2" s="1"/>
  <c r="M326" i="2"/>
  <c r="O326" i="2" s="1"/>
  <c r="N328" i="2"/>
  <c r="P328" i="2" s="1"/>
  <c r="M389" i="2"/>
  <c r="O389" i="2" s="1"/>
  <c r="M485" i="2"/>
  <c r="O485" i="2" s="1"/>
  <c r="Q485" i="2" s="1"/>
  <c r="M522" i="2"/>
  <c r="O522" i="2" s="1"/>
  <c r="M21" i="2"/>
  <c r="O21" i="2" s="1"/>
  <c r="Q21" i="2" s="1"/>
  <c r="N41" i="2"/>
  <c r="P41" i="2" s="1"/>
  <c r="Q41" i="2" s="1"/>
  <c r="N64" i="2"/>
  <c r="P64" i="2" s="1"/>
  <c r="Q64" i="2" s="1"/>
  <c r="M70" i="2"/>
  <c r="O70" i="2" s="1"/>
  <c r="Q70" i="2" s="1"/>
  <c r="M76" i="2"/>
  <c r="O76" i="2" s="1"/>
  <c r="Q76" i="2" s="1"/>
  <c r="M157" i="2"/>
  <c r="N169" i="2"/>
  <c r="M171" i="2"/>
  <c r="M177" i="2"/>
  <c r="O177" i="2" s="1"/>
  <c r="M187" i="2"/>
  <c r="O187" i="2" s="1"/>
  <c r="Q187" i="2" s="1"/>
  <c r="M194" i="2"/>
  <c r="O194" i="2" s="1"/>
  <c r="Q194" i="2" s="1"/>
  <c r="N211" i="2"/>
  <c r="M219" i="2"/>
  <c r="O219" i="2" s="1"/>
  <c r="Q219" i="2" s="1"/>
  <c r="M224" i="2"/>
  <c r="O224" i="2" s="1"/>
  <c r="Q224" i="2" s="1"/>
  <c r="N235" i="2"/>
  <c r="P235" i="2" s="1"/>
  <c r="Q235" i="2" s="1"/>
  <c r="N244" i="2"/>
  <c r="P244" i="2" s="1"/>
  <c r="M280" i="2"/>
  <c r="O280" i="2" s="1"/>
  <c r="Q280" i="2" s="1"/>
  <c r="M284" i="2"/>
  <c r="O284" i="2" s="1"/>
  <c r="Q284" i="2" s="1"/>
  <c r="N288" i="2"/>
  <c r="P288" i="2" s="1"/>
  <c r="Q288" i="2" s="1"/>
  <c r="M290" i="2"/>
  <c r="O290" i="2" s="1"/>
  <c r="M302" i="2"/>
  <c r="O302" i="2" s="1"/>
  <c r="Q302" i="2" s="1"/>
  <c r="M307" i="2"/>
  <c r="O307" i="2" s="1"/>
  <c r="Q307" i="2" s="1"/>
  <c r="M318" i="2"/>
  <c r="M330" i="2"/>
  <c r="O330" i="2" s="1"/>
  <c r="N339" i="2"/>
  <c r="P339" i="2" s="1"/>
  <c r="Q339" i="2" s="1"/>
  <c r="N380" i="2"/>
  <c r="P380" i="2" s="1"/>
  <c r="Q380" i="2" s="1"/>
  <c r="N383" i="2"/>
  <c r="P383" i="2" s="1"/>
  <c r="N388" i="2"/>
  <c r="P388" i="2" s="1"/>
  <c r="N428" i="2"/>
  <c r="P428" i="2" s="1"/>
  <c r="Q428" i="2" s="1"/>
  <c r="N500" i="2"/>
  <c r="P500" i="2" s="1"/>
  <c r="Q500" i="2" s="1"/>
  <c r="Q215" i="2"/>
  <c r="Q345" i="2"/>
  <c r="N22" i="2"/>
  <c r="P22" i="2" s="1"/>
  <c r="Q22" i="2" s="1"/>
  <c r="N77" i="2"/>
  <c r="P77" i="2" s="1"/>
  <c r="M82" i="2"/>
  <c r="O82" i="2" s="1"/>
  <c r="Q214" i="2"/>
  <c r="Q266" i="2"/>
  <c r="N282" i="2"/>
  <c r="N293" i="2"/>
  <c r="P293" i="2" s="1"/>
  <c r="Q293" i="2" s="1"/>
  <c r="N305" i="2"/>
  <c r="P305" i="2" s="1"/>
  <c r="Q305" i="2" s="1"/>
  <c r="N308" i="2"/>
  <c r="P308" i="2" s="1"/>
  <c r="Q308" i="2" s="1"/>
  <c r="N331" i="2"/>
  <c r="P331" i="2" s="1"/>
  <c r="Q331" i="2" s="1"/>
  <c r="N336" i="2"/>
  <c r="P336" i="2" s="1"/>
  <c r="Q336" i="2" s="1"/>
  <c r="M342" i="2"/>
  <c r="O342" i="2" s="1"/>
  <c r="Q342" i="2" s="1"/>
  <c r="M406" i="2"/>
  <c r="O406" i="2" s="1"/>
  <c r="Q406" i="2" s="1"/>
  <c r="M446" i="2"/>
  <c r="O446" i="2" s="1"/>
  <c r="Q446" i="2" s="1"/>
  <c r="N31" i="2"/>
  <c r="P31" i="2" s="1"/>
  <c r="M31" i="2"/>
  <c r="O31" i="2" s="1"/>
  <c r="M34" i="2"/>
  <c r="O34" i="2" s="1"/>
  <c r="Q34" i="2" s="1"/>
  <c r="N34" i="2"/>
  <c r="P34" i="2" s="1"/>
  <c r="Q37" i="2"/>
  <c r="N84" i="2"/>
  <c r="P84" i="2" s="1"/>
  <c r="M84" i="2"/>
  <c r="O84" i="2" s="1"/>
  <c r="Q84" i="2" s="1"/>
  <c r="N89" i="2"/>
  <c r="P89" i="2" s="1"/>
  <c r="M89" i="2"/>
  <c r="O89" i="2" s="1"/>
  <c r="N39" i="2"/>
  <c r="P39" i="2" s="1"/>
  <c r="M39" i="2"/>
  <c r="O39" i="2" s="1"/>
  <c r="M53" i="2"/>
  <c r="O53" i="2" s="1"/>
  <c r="N53" i="2"/>
  <c r="P53" i="2" s="1"/>
  <c r="Q53" i="2" s="1"/>
  <c r="N78" i="2"/>
  <c r="P78" i="2" s="1"/>
  <c r="M78" i="2"/>
  <c r="O78" i="2" s="1"/>
  <c r="N25" i="2"/>
  <c r="P25" i="2" s="1"/>
  <c r="Q25" i="2" s="1"/>
  <c r="N33" i="2"/>
  <c r="P33" i="2" s="1"/>
  <c r="Q33" i="2" s="1"/>
  <c r="N59" i="2"/>
  <c r="P59" i="2" s="1"/>
  <c r="M59" i="2"/>
  <c r="O59" i="2" s="1"/>
  <c r="M85" i="2"/>
  <c r="O85" i="2" s="1"/>
  <c r="N85" i="2"/>
  <c r="P85" i="2" s="1"/>
  <c r="M26" i="2"/>
  <c r="O26" i="2" s="1"/>
  <c r="N26" i="2"/>
  <c r="P26" i="2" s="1"/>
  <c r="N52" i="2"/>
  <c r="P52" i="2" s="1"/>
  <c r="M52" i="2"/>
  <c r="O52" i="2" s="1"/>
  <c r="Q206" i="2"/>
  <c r="Q243" i="2"/>
  <c r="Q290" i="2"/>
  <c r="Q354" i="2"/>
  <c r="N375" i="2"/>
  <c r="P375" i="2" s="1"/>
  <c r="Q522" i="2"/>
  <c r="N162" i="2"/>
  <c r="M185" i="2"/>
  <c r="O185" i="2" s="1"/>
  <c r="Q185" i="2" s="1"/>
  <c r="N186" i="2"/>
  <c r="P186" i="2" s="1"/>
  <c r="Q186" i="2" s="1"/>
  <c r="M193" i="2"/>
  <c r="O193" i="2" s="1"/>
  <c r="Q193" i="2" s="1"/>
  <c r="M198" i="2"/>
  <c r="M210" i="2"/>
  <c r="O210" i="2" s="1"/>
  <c r="Q210" i="2" s="1"/>
  <c r="M213" i="2"/>
  <c r="O213" i="2" s="1"/>
  <c r="Q213" i="2" s="1"/>
  <c r="M217" i="2"/>
  <c r="O217" i="2" s="1"/>
  <c r="Q217" i="2" s="1"/>
  <c r="M222" i="2"/>
  <c r="O222" i="2" s="1"/>
  <c r="Q222" i="2" s="1"/>
  <c r="M228" i="2"/>
  <c r="O228" i="2" s="1"/>
  <c r="Q228" i="2" s="1"/>
  <c r="Q249" i="2"/>
  <c r="M255" i="2"/>
  <c r="O255" i="2" s="1"/>
  <c r="Q255" i="2" s="1"/>
  <c r="N259" i="2"/>
  <c r="P259" i="2" s="1"/>
  <c r="M275" i="2"/>
  <c r="O275" i="2" s="1"/>
  <c r="Q275" i="2" s="1"/>
  <c r="M279" i="2"/>
  <c r="O279" i="2" s="1"/>
  <c r="Q279" i="2" s="1"/>
  <c r="M320" i="2"/>
  <c r="O320" i="2" s="1"/>
  <c r="Q320" i="2" s="1"/>
  <c r="N321" i="2"/>
  <c r="P321" i="2" s="1"/>
  <c r="Q321" i="2" s="1"/>
  <c r="N327" i="2"/>
  <c r="P327" i="2" s="1"/>
  <c r="Q327" i="2" s="1"/>
  <c r="M334" i="2"/>
  <c r="O334" i="2" s="1"/>
  <c r="Q334" i="2" s="1"/>
  <c r="M335" i="2"/>
  <c r="O335" i="2" s="1"/>
  <c r="Q335" i="2" s="1"/>
  <c r="M374" i="2"/>
  <c r="O374" i="2" s="1"/>
  <c r="M377" i="2"/>
  <c r="O377" i="2" s="1"/>
  <c r="M395" i="2"/>
  <c r="O395" i="2" s="1"/>
  <c r="M400" i="2"/>
  <c r="O400" i="2" s="1"/>
  <c r="Q400" i="2" s="1"/>
  <c r="M420" i="2"/>
  <c r="O420" i="2" s="1"/>
  <c r="Q420" i="2" s="1"/>
  <c r="M436" i="2"/>
  <c r="O436" i="2" s="1"/>
  <c r="Q436" i="2" s="1"/>
  <c r="M472" i="2"/>
  <c r="O472" i="2" s="1"/>
  <c r="Q472" i="2" s="1"/>
  <c r="M519" i="2"/>
  <c r="O519" i="2" s="1"/>
  <c r="Q519" i="2" s="1"/>
  <c r="M521" i="2"/>
  <c r="O521" i="2" s="1"/>
  <c r="Q521" i="2" s="1"/>
  <c r="M524" i="2"/>
  <c r="O524" i="2" s="1"/>
  <c r="Q524" i="2" s="1"/>
  <c r="N525" i="2"/>
  <c r="P525" i="2" s="1"/>
  <c r="Q525" i="2" s="1"/>
  <c r="Q57" i="2"/>
  <c r="Q92" i="2"/>
  <c r="N268" i="2"/>
  <c r="P268" i="2" s="1"/>
  <c r="M268" i="2"/>
  <c r="O268" i="2" s="1"/>
  <c r="N374" i="2"/>
  <c r="P374" i="2" s="1"/>
  <c r="M376" i="2"/>
  <c r="O376" i="2" s="1"/>
  <c r="N377" i="2"/>
  <c r="P377" i="2" s="1"/>
  <c r="Q30" i="2"/>
  <c r="N42" i="2"/>
  <c r="P42" i="2" s="1"/>
  <c r="Q42" i="2" s="1"/>
  <c r="M50" i="2"/>
  <c r="O50" i="2" s="1"/>
  <c r="Q50" i="2" s="1"/>
  <c r="N65" i="2"/>
  <c r="P65" i="2" s="1"/>
  <c r="Q65" i="2" s="1"/>
  <c r="M74" i="2"/>
  <c r="O74" i="2" s="1"/>
  <c r="Q74" i="2" s="1"/>
  <c r="N81" i="2"/>
  <c r="P81" i="2" s="1"/>
  <c r="Q81" i="2" s="1"/>
  <c r="M90" i="2"/>
  <c r="O90" i="2" s="1"/>
  <c r="Q90" i="2" s="1"/>
  <c r="M91" i="2"/>
  <c r="O91" i="2" s="1"/>
  <c r="Q91" i="2" s="1"/>
  <c r="N96" i="2"/>
  <c r="P96" i="2" s="1"/>
  <c r="Q96" i="2" s="1"/>
  <c r="N176" i="2"/>
  <c r="P176" i="2" s="1"/>
  <c r="Q176" i="2" s="1"/>
  <c r="M181" i="2"/>
  <c r="O181" i="2" s="1"/>
  <c r="Q181" i="2" s="1"/>
  <c r="M190" i="2"/>
  <c r="O190" i="2" s="1"/>
  <c r="Q190" i="2" s="1"/>
  <c r="M191" i="2"/>
  <c r="O191" i="2" s="1"/>
  <c r="Q191" i="2" s="1"/>
  <c r="N195" i="2"/>
  <c r="P195" i="2" s="1"/>
  <c r="Q195" i="2" s="1"/>
  <c r="N220" i="2"/>
  <c r="P220" i="2" s="1"/>
  <c r="Q220" i="2" s="1"/>
  <c r="N225" i="2"/>
  <c r="P225" i="2" s="1"/>
  <c r="Q225" i="2" s="1"/>
  <c r="Q229" i="2"/>
  <c r="N230" i="2"/>
  <c r="P230" i="2" s="1"/>
  <c r="Q230" i="2" s="1"/>
  <c r="M233" i="2"/>
  <c r="O233" i="2" s="1"/>
  <c r="Q233" i="2" s="1"/>
  <c r="N236" i="2"/>
  <c r="P236" i="2" s="1"/>
  <c r="Q236" i="2" s="1"/>
  <c r="N240" i="2"/>
  <c r="P240" i="2" s="1"/>
  <c r="Q240" i="2" s="1"/>
  <c r="Q244" i="2"/>
  <c r="M263" i="2"/>
  <c r="O263" i="2" s="1"/>
  <c r="Q263" i="2" s="1"/>
  <c r="Q277" i="2"/>
  <c r="M283" i="2"/>
  <c r="O283" i="2" s="1"/>
  <c r="Q283" i="2" s="1"/>
  <c r="N309" i="2"/>
  <c r="P309" i="2" s="1"/>
  <c r="Q309" i="2" s="1"/>
  <c r="Q312" i="2"/>
  <c r="N314" i="2"/>
  <c r="P314" i="2" s="1"/>
  <c r="Q314" i="2" s="1"/>
  <c r="N322" i="2"/>
  <c r="N340" i="2"/>
  <c r="P340" i="2" s="1"/>
  <c r="Q340" i="2" s="1"/>
  <c r="N348" i="2"/>
  <c r="P348" i="2" s="1"/>
  <c r="Q348" i="2" s="1"/>
  <c r="Q359" i="2"/>
  <c r="Q360" i="2"/>
  <c r="M375" i="2"/>
  <c r="O375" i="2" s="1"/>
  <c r="Q405" i="2"/>
  <c r="N531" i="2"/>
  <c r="P531" i="2" s="1"/>
  <c r="Q531" i="2" s="1"/>
  <c r="Q271" i="2"/>
  <c r="N270" i="2"/>
  <c r="P270" i="2" s="1"/>
  <c r="Q270" i="2" s="1"/>
  <c r="N269" i="2"/>
  <c r="P269" i="2" s="1"/>
  <c r="Q269" i="2" s="1"/>
  <c r="M252" i="2"/>
  <c r="O252" i="2" s="1"/>
  <c r="Q252" i="2" s="1"/>
  <c r="Q29" i="2"/>
  <c r="Q47" i="2"/>
  <c r="Q82" i="2"/>
  <c r="Q35" i="2"/>
  <c r="Q58" i="2"/>
  <c r="Q77" i="2"/>
  <c r="Q94" i="2"/>
  <c r="Q177" i="2"/>
  <c r="N188" i="2"/>
  <c r="P188" i="2" s="1"/>
  <c r="M188" i="2"/>
  <c r="O188" i="2" s="1"/>
  <c r="N212" i="2"/>
  <c r="P212" i="2" s="1"/>
  <c r="M212" i="2"/>
  <c r="O212" i="2" s="1"/>
  <c r="N223" i="2"/>
  <c r="P223" i="2" s="1"/>
  <c r="M223" i="2"/>
  <c r="O223" i="2" s="1"/>
  <c r="Q234" i="2"/>
  <c r="M24" i="2"/>
  <c r="O24" i="2" s="1"/>
  <c r="Q24" i="2" s="1"/>
  <c r="M28" i="2"/>
  <c r="O28" i="2" s="1"/>
  <c r="Q28" i="2" s="1"/>
  <c r="M32" i="2"/>
  <c r="O32" i="2" s="1"/>
  <c r="Q32" i="2" s="1"/>
  <c r="M36" i="2"/>
  <c r="O36" i="2" s="1"/>
  <c r="Q36" i="2" s="1"/>
  <c r="M40" i="2"/>
  <c r="O40" i="2" s="1"/>
  <c r="Q40" i="2" s="1"/>
  <c r="M46" i="2"/>
  <c r="O46" i="2" s="1"/>
  <c r="Q46" i="2" s="1"/>
  <c r="M51" i="2"/>
  <c r="O51" i="2" s="1"/>
  <c r="Q51" i="2" s="1"/>
  <c r="M56" i="2"/>
  <c r="O56" i="2" s="1"/>
  <c r="Q56" i="2" s="1"/>
  <c r="M63" i="2"/>
  <c r="O63" i="2" s="1"/>
  <c r="Q63" i="2" s="1"/>
  <c r="M67" i="2"/>
  <c r="O67" i="2" s="1"/>
  <c r="Q67" i="2" s="1"/>
  <c r="M79" i="2"/>
  <c r="O79" i="2" s="1"/>
  <c r="Q79" i="2" s="1"/>
  <c r="M83" i="2"/>
  <c r="O83" i="2" s="1"/>
  <c r="Q83" i="2" s="1"/>
  <c r="M88" i="2"/>
  <c r="O88" i="2" s="1"/>
  <c r="Q88" i="2" s="1"/>
  <c r="M95" i="2"/>
  <c r="O95" i="2" s="1"/>
  <c r="Q95" i="2" s="1"/>
  <c r="N184" i="2"/>
  <c r="P184" i="2" s="1"/>
  <c r="M184" i="2"/>
  <c r="O184" i="2" s="1"/>
  <c r="N197" i="2"/>
  <c r="P197" i="2" s="1"/>
  <c r="M197" i="2"/>
  <c r="O197" i="2" s="1"/>
  <c r="N238" i="2"/>
  <c r="P238" i="2" s="1"/>
  <c r="M238" i="2"/>
  <c r="O238" i="2" s="1"/>
  <c r="M19" i="2"/>
  <c r="O19" i="2" s="1"/>
  <c r="Q19" i="2" s="1"/>
  <c r="N20" i="2"/>
  <c r="P20" i="2" s="1"/>
  <c r="Q20" i="2" s="1"/>
  <c r="M27" i="2"/>
  <c r="O27" i="2" s="1"/>
  <c r="Q27" i="2" s="1"/>
  <c r="N178" i="2"/>
  <c r="P178" i="2" s="1"/>
  <c r="M178" i="2"/>
  <c r="O178" i="2" s="1"/>
  <c r="N209" i="2"/>
  <c r="P209" i="2" s="1"/>
  <c r="M209" i="2"/>
  <c r="O209" i="2" s="1"/>
  <c r="N218" i="2"/>
  <c r="P218" i="2" s="1"/>
  <c r="M218" i="2"/>
  <c r="O218" i="2" s="1"/>
  <c r="N231" i="2"/>
  <c r="P231" i="2" s="1"/>
  <c r="M231" i="2"/>
  <c r="O231" i="2" s="1"/>
  <c r="M23" i="2"/>
  <c r="O23" i="2" s="1"/>
  <c r="Q23" i="2" s="1"/>
  <c r="M87" i="2"/>
  <c r="O87" i="2" s="1"/>
  <c r="Q87" i="2" s="1"/>
  <c r="N174" i="2"/>
  <c r="P174" i="2" s="1"/>
  <c r="M174" i="2"/>
  <c r="O174" i="2" s="1"/>
  <c r="Q196" i="2"/>
  <c r="Q203" i="2"/>
  <c r="N227" i="2"/>
  <c r="P227" i="2" s="1"/>
  <c r="M227" i="2"/>
  <c r="O227" i="2" s="1"/>
  <c r="N237" i="2"/>
  <c r="P237" i="2" s="1"/>
  <c r="M237" i="2"/>
  <c r="O237" i="2" s="1"/>
  <c r="N251" i="2"/>
  <c r="P251" i="2" s="1"/>
  <c r="M251" i="2"/>
  <c r="O251" i="2" s="1"/>
  <c r="N289" i="2"/>
  <c r="P289" i="2" s="1"/>
  <c r="M289" i="2"/>
  <c r="O289" i="2" s="1"/>
  <c r="N315" i="2"/>
  <c r="P315" i="2" s="1"/>
  <c r="M315" i="2"/>
  <c r="O315" i="2" s="1"/>
  <c r="Q259" i="2"/>
  <c r="N278" i="2"/>
  <c r="P278" i="2" s="1"/>
  <c r="M278" i="2"/>
  <c r="O278" i="2" s="1"/>
  <c r="N310" i="2"/>
  <c r="P310" i="2" s="1"/>
  <c r="M310" i="2"/>
  <c r="O310" i="2" s="1"/>
  <c r="Q313" i="2"/>
  <c r="Q330" i="2"/>
  <c r="N241" i="2"/>
  <c r="P241" i="2" s="1"/>
  <c r="M241" i="2"/>
  <c r="O241" i="2" s="1"/>
  <c r="N274" i="2"/>
  <c r="P274" i="2" s="1"/>
  <c r="M274" i="2"/>
  <c r="O274" i="2" s="1"/>
  <c r="N306" i="2"/>
  <c r="P306" i="2" s="1"/>
  <c r="M306" i="2"/>
  <c r="O306" i="2" s="1"/>
  <c r="N232" i="2"/>
  <c r="P232" i="2" s="1"/>
  <c r="Q232" i="2" s="1"/>
  <c r="M242" i="2"/>
  <c r="O242" i="2" s="1"/>
  <c r="Q242" i="2" s="1"/>
  <c r="N262" i="2"/>
  <c r="P262" i="2" s="1"/>
  <c r="M262" i="2"/>
  <c r="O262" i="2" s="1"/>
  <c r="Q264" i="2"/>
  <c r="Q267" i="2"/>
  <c r="Q272" i="2"/>
  <c r="N296" i="2"/>
  <c r="P296" i="2" s="1"/>
  <c r="M296" i="2"/>
  <c r="O296" i="2" s="1"/>
  <c r="Q326" i="2"/>
  <c r="N333" i="2"/>
  <c r="P333" i="2" s="1"/>
  <c r="M333" i="2"/>
  <c r="O333" i="2" s="1"/>
  <c r="N337" i="2"/>
  <c r="P337" i="2" s="1"/>
  <c r="M337" i="2"/>
  <c r="O337" i="2" s="1"/>
  <c r="M338" i="2"/>
  <c r="O338" i="2" s="1"/>
  <c r="Q338" i="2" s="1"/>
  <c r="Q358" i="2"/>
  <c r="N341" i="2"/>
  <c r="P341" i="2" s="1"/>
  <c r="M341" i="2"/>
  <c r="O341" i="2" s="1"/>
  <c r="Q530" i="2"/>
  <c r="M351" i="2"/>
  <c r="O351" i="2" s="1"/>
  <c r="Q351" i="2" s="1"/>
  <c r="N367" i="2"/>
  <c r="P367" i="2" s="1"/>
  <c r="Q367" i="2" s="1"/>
  <c r="N381" i="2"/>
  <c r="P381" i="2" s="1"/>
  <c r="M382" i="2"/>
  <c r="O382" i="2" s="1"/>
  <c r="N387" i="2"/>
  <c r="P387" i="2" s="1"/>
  <c r="Q387" i="2" s="1"/>
  <c r="M394" i="2"/>
  <c r="O394" i="2" s="1"/>
  <c r="Q394" i="2" s="1"/>
  <c r="M398" i="2"/>
  <c r="O398" i="2" s="1"/>
  <c r="Q398" i="2" s="1"/>
  <c r="N399" i="2"/>
  <c r="P399" i="2" s="1"/>
  <c r="Q399" i="2" s="1"/>
  <c r="M401" i="2"/>
  <c r="O401" i="2" s="1"/>
  <c r="Q401" i="2" s="1"/>
  <c r="N402" i="2"/>
  <c r="P402" i="2" s="1"/>
  <c r="Q402" i="2" s="1"/>
  <c r="M414" i="2"/>
  <c r="O414" i="2" s="1"/>
  <c r="Q414" i="2" s="1"/>
  <c r="M433" i="2"/>
  <c r="O433" i="2" s="1"/>
  <c r="Q433" i="2" s="1"/>
  <c r="M463" i="2"/>
  <c r="O463" i="2" s="1"/>
  <c r="Q463" i="2" s="1"/>
  <c r="M518" i="2"/>
  <c r="O518" i="2" s="1"/>
  <c r="Q518" i="2" s="1"/>
  <c r="M527" i="2"/>
  <c r="O527" i="2" s="1"/>
  <c r="Q527" i="2" s="1"/>
  <c r="M528" i="2"/>
  <c r="O528" i="2" s="1"/>
  <c r="Q528" i="2" s="1"/>
  <c r="N529" i="2"/>
  <c r="P529" i="2" s="1"/>
  <c r="Q529" i="2" s="1"/>
  <c r="M532" i="2"/>
  <c r="O532" i="2" s="1"/>
  <c r="Q532" i="2" s="1"/>
  <c r="N533" i="2"/>
  <c r="P533" i="2" s="1"/>
  <c r="Q533" i="2" s="1"/>
  <c r="Q52" i="2" l="1"/>
  <c r="Q85" i="2"/>
  <c r="Q26" i="2"/>
  <c r="Q31" i="2"/>
  <c r="Q278" i="2"/>
  <c r="Q59" i="2"/>
  <c r="Q374" i="2"/>
  <c r="Q78" i="2"/>
  <c r="Q39" i="2"/>
  <c r="Q262" i="2"/>
  <c r="Q178" i="2"/>
  <c r="Q212" i="2"/>
  <c r="Q231" i="2"/>
  <c r="Q209" i="2"/>
  <c r="Q238" i="2"/>
  <c r="Q223" i="2"/>
  <c r="Q89" i="2"/>
  <c r="Q315" i="2"/>
  <c r="Q251" i="2"/>
  <c r="Q227" i="2"/>
  <c r="Q268" i="2"/>
  <c r="Q306" i="2"/>
  <c r="Q241" i="2"/>
  <c r="Q197" i="2"/>
  <c r="Q184" i="2"/>
  <c r="Q188" i="2"/>
  <c r="Q341" i="2"/>
  <c r="Q333" i="2"/>
  <c r="Q296" i="2"/>
  <c r="Q310" i="2"/>
  <c r="Q237" i="2"/>
  <c r="Q174" i="2"/>
  <c r="Q218" i="2"/>
  <c r="Q337" i="2"/>
  <c r="Q274" i="2"/>
</calcChain>
</file>

<file path=xl/comments1.xml><?xml version="1.0" encoding="utf-8"?>
<comments xmlns="http://schemas.openxmlformats.org/spreadsheetml/2006/main">
  <authors>
    <author>hugo</author>
    <author>Usuario</author>
    <author/>
  </authors>
  <commentList>
    <comment ref="I51" authorId="0">
      <text>
        <r>
          <rPr>
            <b/>
            <sz val="9"/>
            <rFont val="Tahoma"/>
            <family val="2"/>
          </rPr>
          <t xml:space="preserve">Sistematizado SGAFT
</t>
        </r>
        <r>
          <rPr>
            <sz val="9"/>
            <rFont val="Tahoma"/>
            <family val="2"/>
          </rPr>
          <t xml:space="preserve">
</t>
        </r>
      </text>
    </comment>
    <comment ref="I174" authorId="1">
      <text>
        <r>
          <rPr>
            <b/>
            <sz val="9"/>
            <rFont val="Tahoma"/>
            <family val="2"/>
          </rPr>
          <t>Usuario:</t>
        </r>
        <r>
          <rPr>
            <sz val="9"/>
            <rFont val="Tahoma"/>
            <family val="2"/>
          </rPr>
          <t xml:space="preserve">
calificar cada control de forma individual
controles preventivo
</t>
        </r>
      </text>
    </comment>
    <comment ref="I284" authorId="2">
      <text>
        <r>
          <rPr>
            <b/>
            <sz val="9"/>
            <color rgb="FF000000"/>
            <rFont val="Tahoma"/>
            <family val="2"/>
          </rPr>
          <t xml:space="preserve">SE DEBE REDACTAR EL CONTROL MOSTRANDO CUAL ES EL CONTROL </t>
        </r>
      </text>
    </comment>
    <comment ref="I406" authorId="2">
      <text>
        <r>
          <rPr>
            <sz val="10"/>
            <color rgb="FF000000"/>
            <rFont val="Arial"/>
            <family val="2"/>
          </rPr>
          <t>Incluir Comité Interno de Archivo</t>
        </r>
      </text>
    </comment>
    <comment ref="R429"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36"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42" authorId="2">
      <text>
        <r>
          <rPr>
            <sz val="11"/>
            <color rgb="FF000000"/>
            <rFont val="Calibri"/>
            <family val="2"/>
          </rPr>
          <t>+romy.benavides@cali.gov.co por favor actualizar las evidencias y escribir el avance a corte de 30/sep/2018, esta información es necesaria para mañana a las 10am
_Asignada a romy eugenia benavides fortich_
	-Datic Backup</t>
        </r>
      </text>
    </comment>
    <comment ref="R446" authorId="2">
      <text>
        <r>
          <rPr>
            <sz val="11"/>
            <color rgb="FF000000"/>
            <rFont val="Calibri"/>
            <family val="2"/>
          </rPr>
          <t>@edgar.vega@cali.gov.co por favor actualizar las evidencias y escribir el avance a corte de 30/sep/2018, esta información es necesaria para mañana a las 10am
_Asignada a Edgar Fernando Vega Marin_
	-Datic Backup</t>
        </r>
      </text>
    </comment>
    <comment ref="R450"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54"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63"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64"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68"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71"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73"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75"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77"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78" authorId="2">
      <text>
        <r>
          <rPr>
            <sz val="11"/>
            <color rgb="FF000000"/>
            <rFont val="Calibri"/>
            <family val="2"/>
          </rPr>
          <t>+edgar.vega@cali.gov.co por favor actualizar las evidencias y escribir el avance a corte de 30/sep/2018, esta información es necesaria para mañana a las 10am
_Asignada a Edgar Fernando Vega Marin_
	-Datic Backup</t>
        </r>
      </text>
    </comment>
    <comment ref="R486"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89"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 ref="R496" authorId="2">
      <text>
        <r>
          <rPr>
            <sz val="11"/>
            <color rgb="FF000000"/>
            <rFont val="Calibri"/>
            <family val="2"/>
          </rPr>
          <t>+edgar.vega@cali.gov.co por favor actualizar las evidencias y escribir el avance a corte de 30/sep/2018, esta información es necesaria para mañana a las 10am
_Asignada a Edgar Fernando Vega Marin_
	-Datic Backup</t>
        </r>
      </text>
    </comment>
    <comment ref="R500" authorId="2">
      <text>
        <r>
          <rPr>
            <sz val="11"/>
            <color rgb="FF000000"/>
            <rFont val="Calibri"/>
            <family val="2"/>
          </rPr>
          <t>+edgar.vega@cali.gov.co por favor actualizar las evidencias y escribir el avance a corte de 30/sep/2018, esta información es necesaria para mañana a las 10am
_Asignada a Edgar Fernando Vega Marin_
	-Datic Backup</t>
        </r>
      </text>
    </comment>
    <comment ref="R505" authorId="2">
      <text>
        <r>
          <rPr>
            <sz val="11"/>
            <color rgb="FF000000"/>
            <rFont val="Calibri"/>
            <family val="2"/>
          </rPr>
          <t>+jorge.cultid@cali.gov.co por favor actualizar las evidencias y escribir el avance a corte de 30/sep/2018, esta información es necesaria para mañana a las 10am
_Asignada a Jorge Andres Cultid Mejia_
	-Datic Backup</t>
        </r>
      </text>
    </comment>
  </commentList>
</comments>
</file>

<file path=xl/sharedStrings.xml><?xml version="1.0" encoding="utf-8"?>
<sst xmlns="http://schemas.openxmlformats.org/spreadsheetml/2006/main" count="2832" uniqueCount="1689">
  <si>
    <t xml:space="preserve">MACROPROCESO: DIRECCIONAMIENTO ESTRATÉGICO </t>
  </si>
  <si>
    <t>PROCESO: PLANEACIÒN INSTITUCIONAL</t>
  </si>
  <si>
    <t>SUBPROCES: SISTEMAS DE GESTIÓN</t>
  </si>
  <si>
    <t>IDENTIFICACIÓN DEL RIESGO</t>
  </si>
  <si>
    <t xml:space="preserve">VALORACIÓN DEL RIESGO </t>
  </si>
  <si>
    <t>MEDIDAS DE MITIGACIÓN</t>
  </si>
  <si>
    <t>Macroprocesos / Proceso</t>
  </si>
  <si>
    <t>Causa</t>
  </si>
  <si>
    <t>Riesgo</t>
  </si>
  <si>
    <t>Consecuencias</t>
  </si>
  <si>
    <t>Tipo de Riesgo</t>
  </si>
  <si>
    <t>RIESGO INHERENTE</t>
  </si>
  <si>
    <t>ANÁLISIS Y EVALUACIÓN DE LOS CONTROLES</t>
  </si>
  <si>
    <t>RIESGO RESIDUAL</t>
  </si>
  <si>
    <t>ACCIONES ASOCIADAS A LA EJECUCIÓN DEL CONTROL</t>
  </si>
  <si>
    <t>Probabilidad</t>
  </si>
  <si>
    <t>Impacto</t>
  </si>
  <si>
    <t>Zona del Riesgo</t>
  </si>
  <si>
    <t>Control</t>
  </si>
  <si>
    <t>Naturaleza del 
Control</t>
  </si>
  <si>
    <t>Afectación del 
Control</t>
  </si>
  <si>
    <t>Calificación del
 Control</t>
  </si>
  <si>
    <t>Cuadrantes a disminuir en la matriz de evaluación del riesgo</t>
  </si>
  <si>
    <t>Acciones</t>
  </si>
  <si>
    <t>Registro</t>
  </si>
  <si>
    <t>Direccionamiento Estratégico / Planeación Economica y Social</t>
  </si>
  <si>
    <t xml:space="preserve">Débil liderazgo del nivel directivo y del ejercicio de la autoridad.
_La rotación del nivel directivo genera inestabilidad, incertidumbre y falta de continuidad en los procesos  que se adelanten.
_Desconocimiento de la Norma a nivel Directivo. 
</t>
  </si>
  <si>
    <t>Demora en la entrega del Borrador del Plan de Desarrollo Municipal y de Comunas y Corregimientos</t>
  </si>
  <si>
    <t xml:space="preserve">_La sociedad civil organizada no puede emitir recoendacioneas a la propuesta del Plan de Desarrollo.  
_Investigaciones por parte de los entes de control.
_Sanciones Disciplinarias.
</t>
  </si>
  <si>
    <t>Operativos</t>
  </si>
  <si>
    <t xml:space="preserve">Ley 152 de 94 en la cual se establecen los tiempos para la la entrega del Borrador del Plan de Desarrollo Municipal y de Comunas y Corregimientos 
Circular para establecer el Plan de trabajo para formulacion de plan de Desarrollo y de comunas y corregimientos. </t>
  </si>
  <si>
    <t>Preventivo</t>
  </si>
  <si>
    <t>Plan de trabajo para la formulacion del Plan de Desarrollo</t>
  </si>
  <si>
    <t>Plan de trabajo, circular, comunicaciones oficales, actas, listados de asistencia.</t>
  </si>
  <si>
    <t xml:space="preserve">Débil cultura organizacional frente a los procesos de planificación.
__Débil liderazgo del nivel directivo y del ejercicio de la autoridad.
_La rotación del nivel directivo genera inestabilidad, incertidumbre y falta de continuidad en los procesos  que se adelanten.
_Desconocimiento de la Norma a nivel Directivo. </t>
  </si>
  <si>
    <t xml:space="preserve">Demora en la radicacion del proyecto de acuerdo del Plan de Desarrollo para la aprobacion del Concejo </t>
  </si>
  <si>
    <t>_Investigaciones por parte de los entes de control.
_Sanciones Disciplinarias.
_Omision del tramite legal omitido por Ley</t>
  </si>
  <si>
    <t xml:space="preserve">_Débil liderazgo del nivel directivo y del ejercicio de la autoridad.
_Desconocimiento del Nivel Directivo frente a los compromisos  y competencias de la Entidad.
_Débil cultura organizacional frente a los procesos de planificación.
_Falta de apropiacion de las directrices y lineamientos estratégicos impartidos en el marco de la formulación e implementación de los instrumentos de planificación.
_La rotación del nivel directivo genera inestabilidad, incertidumbre y falta de continuidad en los procesos  que se adelanten.
_Debilidad en los equipos de planeacion de cada uno de los organismos. 
_Bajo nivel de competencia para atender las tareas propias de la planificación.
_Poca importancia de la entidad territorial de la utilidad de la informacion derivada del seguimiento y evaluacion para la toma de deciciones.
_El manual de funciones no se atempera a los procedimientos inherentes del proceso de planificación.
</t>
  </si>
  <si>
    <t>Inconsistencia en la presentación    de la información asociada a los planes, programas y proyectos, para el seguimiento y evaluación.</t>
  </si>
  <si>
    <t>_Hallazgos y no conformidades de los Entes de Control.
_Sanciones.
_Deterioro de la imagen del Alcalde y de la Administración.
_Perdida de credibilidad.
_ Informaciòn no confiable para la rendiciòn de cuentas</t>
  </si>
  <si>
    <t>Guías, circulares, correos electrònicos y capacitaciones sobre la correcta presentación    de la información asociada a los planes, programas y proyectos, para el seguimiento y evaluación.</t>
  </si>
  <si>
    <t>Capacitación, guias para el diligenciamiento de instrumentos,  Se notifica la inconsistencia de la informacion a traves de correos electronicos o comunicaciones oficiales 
Verificación de la información entregada por los Organismos para el seguimiento y evaluación de planes, programas y proyectos</t>
  </si>
  <si>
    <t xml:space="preserve">Actas, listados de asistencia, correos electronicos, comunicaciones oficiales
Informes </t>
  </si>
  <si>
    <t xml:space="preserve">Débil liderazgo del nivel directivo y del ejercicio de la autoridad.
_Desconocimiento del Nivel Directivo frente a los compromisos  y competencias de la Entidad.
_Débil cultura organizacional frente a los procesos de planificación.
_Falta de apropiacion de las directrices y lineamientos estratégicos impartidos en el marco de la formulación e implementación de los instrumentos de planificación.
_La rotación del nivel directivo genera inestabilidad, incertidumbre y falta de continuidad en los procesos  que se adelanten.
_Debilidad en los equipos de planeacion de cada uno de los organismos. 
_Bajo nivel de competencia para atender las tareas propias de la planificación.
_Poca importancia de la entidad territorial de la utilidad de la informacion derivada del seguimiento y evaluacion para la toma de deciciones.
_El manual de funciones no se atempera a los procedimientos inherentes del proceso de planificación.
</t>
  </si>
  <si>
    <t>Demora en la entrega de la información asociada a los planes, programas y proyectos.para el seguimiento y evaluación.</t>
  </si>
  <si>
    <t xml:space="preserve">Guías, circulares, correos electronicos </t>
  </si>
  <si>
    <t xml:space="preserve">Actas, listados de asistencia, correos electronicos, comunicaciones oficiales 
Informes </t>
  </si>
  <si>
    <t>_Débil cultura organizacional frente a los procesos de planificación.
_La rotación del nivel directivo genera inestabilidad, incertidumbre y falta de continuidad en los procesos  que se adelanten.
_La estructura organizacional dificulta la planificación integral del municipio.
_Insuficiencia de equipos y software y obsolescencia de estos.
_ Fallas en la plataforma que soporta el banco de proyectos.
_Bajo nivel de competencia para atender las tareas propias de la planificación.
_Bajo nivel de pertenencia.
_ Alta rotación de personal que incide negativamente en el proceso por cuanto la curva de aprendizaje es lenta y ocasiona retrasos en la entrega a tiempo de las respuestas a las solicitudes radicadas.</t>
  </si>
  <si>
    <t>Demora en el trámite y atención de las solicitudes de registro y modificaciones de los proyectos de inversión.</t>
  </si>
  <si>
    <t>_ Deterioro de la imagen institucional.
_ Perdida de credibilidad.
_ Desacierto en la toma de decisiones.
_ Ineficiencia en la gestión y ejecución de los proyectos.</t>
  </si>
  <si>
    <t xml:space="preserve">Implementación de la herramienta SAP para el registro de los proyectos y sus modificaciones.
Verificación de los tiempos de respuesta por parte del líder del proceso.
Cuadro de registro y control de las solicitudes recibidas para las modificaciones de proyectos. </t>
  </si>
  <si>
    <t xml:space="preserve">Enviar periodicamente comunicaiones oficiales a los Organismos para que realicen los ajustes respecto a las modificaciones de los proyectos de inversion, de acuerdo a los requerimientos exigidos por el Departamento Administrativo de Planeacion Municipal. </t>
  </si>
  <si>
    <t>Comunicaciones Oficiales</t>
  </si>
  <si>
    <t>_Débil cultura organizacional frente a los procesos de planificación.
_La rotación del nivel directivo genera inestabilidad, incertidumbre y falta de continuidad en los procesos  que se adelanten.
_La estructura organizacional dificulta la planificación integral del municipio.
_Insuficiencia de equipos y software y obsolescencia de estos.
_Bajo nivel de competencia para atender las tareas propias de la planificación.
_Bajo nivel de pertenencia.
_ Alta rotación de personal que incide negativamente en el proceso por cuanto la curva de aprendizaje es lenta y ocasiona retrasos en la entrega a tiempo de las respuestas a las solicitudes radicadas.</t>
  </si>
  <si>
    <t>Inexactitud en la carga de la información de los proyectos y sus modificaciones.</t>
  </si>
  <si>
    <t>Implementación de la herramienta SAP que permite registrar las inconsistencias encontradas al momento de realizar la revisión de los proyectos y sus modificaciones para su posterior divulgación al responsable de la solicitud.
Asistencia técnica a los organismos para la formulación, radicación de los proyectos y futuras modificaciones.</t>
  </si>
  <si>
    <t>Verificar el reporte comparativo en el sistema SAP entregado por Departamento Admistrativo deTecnologias de la Informacion Comunicación para corroborar la informacion  de los proyectos y sus modicifaciones previamente resguitrado en el mismo.</t>
  </si>
  <si>
    <t xml:space="preserve">Informes </t>
  </si>
  <si>
    <t>Debilidad en la aplicación de principios y valores éticos por parte de los servidores públicos y contratistas.
Bajo sentido de pertenencia por parte de algunos servidores públicos y/o contratistas debido a su tipo de vinculación.
Debilidad en la estructura organizacional para la toma de decisiones y la aplicación de normas e instrumentos.
Presiones indebidas por parte de actores internos y externos de la entidad.</t>
  </si>
  <si>
    <t>Falsedad durante carga de información de los proyectos para el registro y modificaciones.</t>
  </si>
  <si>
    <t>Perdida de credibilidad de la Entidad.
Investigaciones por parte de los entes de control.
Sanciones Disciplinarias y Penales.
Incumplimiento de las metas establecidas en el Plan de Desarrollo
Riesgos en la certificación del Municipio afectando las transferentcias de recursos
Reducción de la calificación que realiza el DNP a los municipios</t>
  </si>
  <si>
    <t>Corrupción</t>
  </si>
  <si>
    <t>Revisión por diferentes niveles de autoridad.
Implementación de la herramienta SAP para identificar la trazabilidad del proyecto y de quienes intervienen en la viabilización.
Retroalimentación permanente del equipo en cuanto a aspectos normativos que regulan la gestión de proyectos y las posibles sanciones o riesgos ocasionados por faltas a la misma.</t>
  </si>
  <si>
    <t>Establecer controles de permisos de uso de la herramienta de apoyo al Banco. 
 Sensibilizazión en el uso de la información de los proyectos radicados en la herramienta de apoyo al Banco.</t>
  </si>
  <si>
    <t>Roles de usuarios mediante autorizaciones de los ordenadores del gasto.
Circulares y Actas de socialización</t>
  </si>
  <si>
    <t>Debilidad en la aplicación de principios y valores éticos por parte de los servidores públicos y contratistas.
Bajo sentido de pertenencia por parte de algunos servidores públicos y/o contratistas debido a su tipo de vinculación.
Debilidad en la estructura organizacional para la toma de decisiones y la aplicación de normas e instrumentos.
Debilidad en el conocimiento de normas y procedimientos establecidos en el Municipio.
Presiones indebidas por parte de actores internos y externos de la entidad.</t>
  </si>
  <si>
    <t>Presiones indebidas durante carga de información de los proyectos para el registro y modificaciones.</t>
  </si>
  <si>
    <t xml:space="preserve">Politicas de Operación, Matrix de requisitos minimos </t>
  </si>
  <si>
    <t xml:space="preserve">Políticas de operación donde se den los lineamientos sobre el tratamiento de llegada y trámite de las solicitudes de registro y modificación
 Matriz de requisitos mínimos para el registro y modificación de proyectos
Lineamiento para realizar el control posterior de los proyectos una vez que tenga la viabilidad de los mismos
</t>
  </si>
  <si>
    <t>Circulares, comunicaciones oficiales</t>
  </si>
  <si>
    <t>Debilidad en la aplicación de principios y valores éticos por parte de los servidores públicos y contratistas.
Bajo sentido de pertenencia por parte de algunos servidores públicos y/o contratistas debido a su tipo de vinculación.
Debilidad en la estructura organizacional para la toma de decisiones y la aplicación de normas e instrumentos.
Presiones indebidas por parte de actores internos y externos de la entidad.
Debilidad en la selección de personal competente para la implementación del proceso.
Carencia de control en la administración del sistema de apoyo al banco de proyectos.</t>
  </si>
  <si>
    <t>Sabotaje en el manejo de la información respecto a los proyectos de inversión que se encuentran en el banco de proyectos</t>
  </si>
  <si>
    <t>Perdida de credibilidad de la Entidad.
Investigaciones por parte de los entes de control.
Sanciones Disciplinarias y Penales.
Incertidumbre de la información.
Pérdida de información clave para la toma de decisiones.</t>
  </si>
  <si>
    <t>Sin controles definidos</t>
  </si>
  <si>
    <t>Establecer mesas de trabajo con Departamento Admistrativo deTecnologias de la Informacion Comunicación para definir los diferentes controles que permitan mitigar los riesgos de  pérdida mal intencionada de información. Estableciendo roles, perfiles y respaldo de la información del banco.</t>
  </si>
  <si>
    <t>Actas, listados de asistencia, controles establecidos en la herramienta.</t>
  </si>
  <si>
    <t>Direccionamiento Estratégico / Planeación Física y Del Ordenamiento Territorial</t>
  </si>
  <si>
    <t>1. Debilidad en la estructura organizacional para la toma de decisiones y la aplicación de normas e instrumentos.
2. Intereses Personales.
3. Debilidad en la aplicación de principios y valores éticos por parte de los servidores públicos y contratistas.
4. Bajo sentido de pertenencia por parte de algunos contratistas debido a su tipo de vinculación.
5. Alta rotación de personal que incide negativamente en el proceso.</t>
  </si>
  <si>
    <t>Error durante la expedición y aplicación de los instrumentos de planificación, gestión y financiación del Plan de Ordenamiento Territorial</t>
  </si>
  <si>
    <t>Perdida de credibilidad de la Entidad.
Investigaciones por parte de los entes de control.
Sanciones Disciplinarias y Penales.</t>
  </si>
  <si>
    <t>Revisión y validación de las decisiones tomadas por el Comité Normativo Permanente  del DAPM, adoptado mediante Resolución 4132.010.2.10.055 de Abril 24 de 2018</t>
  </si>
  <si>
    <t>1. Implementar un comité técnico - normativo para la revisión de las solicitudes de trámites e instrumentos de planificación que requieren toma de decisiones de ordenamiento territorial.
2. Establecer un mecanismo para divulgar los proyectos de respuesta a las solicitudes de trámites e instrumentos de planificación, con el fin de construir participativamente la toma de decisiones de ordenamiento territorial.</t>
  </si>
  <si>
    <t>1. Actas, listados de asistencia, comunicaciones oficiales
2. Correos corporativos, Google Drive, comunicaciones oficiales</t>
  </si>
  <si>
    <t>Intereses Personales
Debilidad en la aplicación de principios y valores éticos por parte de los servidores públicos y contratistas.
Bajo sentido de pertenencia por parte de algunos contratistas debido a su tipo de vinculación.
Debilidad en la estructura organizacional para la toma de decisiones y la aplicación de normas e instrumentos.</t>
  </si>
  <si>
    <t>Fraude durante la etapa de revisión, construcción y análisis de la información base para la expedición y aplicación de los instrumentos de planificación, gestión y financiación del Plan de Ordenamiento Territorial.</t>
  </si>
  <si>
    <t>Alteración en la planeación física y del ordenamiento territorial del Municipio de Santiago de Cali.
Perdida de credibilidad de la Entidad.
Investigaciones por parte de los entes de control.
Sanciones Disciplinarias y Penales.</t>
  </si>
  <si>
    <t>Falsedad durante la aplicación de los instrumentos de planificación, gestión y financiación del Plan de Ordenamiento Territorial y seguimiento a la ejecución de los mismos.</t>
  </si>
  <si>
    <t>Omisión en la etapa de revisión, construcción y análisis de la información base para la expedición, aplicación y seguimiento a la ejecución de los instrumentos de planificación, gestión y financiación del Plan de Ordenamiento Territorial.</t>
  </si>
  <si>
    <t>Presiones indebidas durante la aplicación de los instrumentos de planificación, gestión y financiación del Plan de Ordenamiento Territorial y seguimiento a la ejecución de los mismos.</t>
  </si>
  <si>
    <t xml:space="preserve">Prevaricato durante la expedición, aplicación y seguimiento a la ejecución de los instrumentos de planificación, gestión y financiación del Plan de Ordenamiento Territorial </t>
  </si>
  <si>
    <t xml:space="preserve">Violación de la reserva sumarial en la etapa de revisión, construcción y análisis de la información base para la expedición de los instrumentos de planificación del Plan de Ordenamiento Territorial </t>
  </si>
  <si>
    <t xml:space="preserve">Peculado en la etapa de la aplicación de los instrumentos de planificación, gestión y financiación del Plan de Ordenamiento Territorial </t>
  </si>
  <si>
    <t>1. Implementar un comité técnico - normativo para la revisión de las solicitudes de trámites e instrumentos de planificación que requieren toma de decisiones de ordenamiento territorial.
2. Establecer un mecanismo para divulgar los proyectos de respuesta a las solicitudes de trámites e instrumentos de planificación, con el fin de construir participativamente la toma de decisiones de ordenamiento territorial.
3. Verificar la implementación del control en SAUL .</t>
  </si>
  <si>
    <t>1. Actas, listados de asistencia, comunicaciones oficiales
2. Correos corporativos, Google Drive, comunicaciones oficiales
3. Reportes del SAUL</t>
  </si>
  <si>
    <t>Sabotaje durante la aplicación de los instrumentos de planificación, gestión y financiación del Plan de Ordenamiento Territorial y seguimiento a la ejecución de los mismos.</t>
  </si>
  <si>
    <t>1. Expedición de paz y salvo de la entrega de información en medio físico y magnético a cargo de los servidores públicos y contratistas.
2. Verificación de la información cargada en el Google Drive a cargo de los servidores públicos y contratistas.</t>
  </si>
  <si>
    <t>1. Implementar la Política de Seguridad de la Información.
2. Implementar el Proceso de Gestión Documental.</t>
  </si>
  <si>
    <t>1. Backups de información digital.
2. Inventarios documentales.</t>
  </si>
  <si>
    <t xml:space="preserve">Tráfico de influencias en la etapa de la aplicación de los instrumentos de planificación, gestión y financiación del Plan de Ordenamiento Territorial </t>
  </si>
  <si>
    <t>1. Sistematización y automatización para la expedición de los diferentes instrumentos de planificación, gestión y financiación del Plan de Ordenamiento Territorial, a través de la plataforma SAUL.</t>
  </si>
  <si>
    <t>1. Debilidad en la estructura organizacional para la toma de decisiones.
2. Inadecuada planificación de metas proyectadas en los diferentes instrumentos de planificación del municipio.
3. Falta de continuidad del personal de prestadores de servicios en los meses de enero y julio de cada vigencia por demoras en los procesos contractuales.
4. Alta rotación de personal que incide negativamente en el proceso por cuanto la curva de aprendizaje es lenta y ocasiona retrasos en la entrega a tiempo de las respuestas a las solicitudes radicadas.</t>
  </si>
  <si>
    <t>Demora en la expedición de los diferentes instrumentos de planificación, gestión y financiación del Plan de Ordenamiento Territorial.</t>
  </si>
  <si>
    <t xml:space="preserve">Perdida de credibilidad de la Entidad.
Investigaciones por parte de los entes de control.
Sanciones Disciplinarias y Penales.
Pérdida de atribuciones legales para la expedición de actos administrativo que adoptan el instrumento de  planificación, gestión y financiación del Plan de Ordenamiento Territorial. </t>
  </si>
  <si>
    <t>1. Tiempos preestablecidos por la normativa vigente para cada uno de los productos a entregar en el proceso.
2. Verificación de los tiempos de respuesta por parte del líder del proceso</t>
  </si>
  <si>
    <t xml:space="preserve">1. Realizar mejoras a los procedimientos.
2. Evaluar los programas, planes, proyectos y metas trazadas en los instrumentos de planificación actuales para su posterior revisión y ajuste en el siguiente cuatrienio.
3. Evaluar la delegación de tareas y responsabilidades asociadas al cumplimiento de metas de los instrumentos de planificación y gestión en respuesta a las competencias establecidas en el manual de funciones actual.
4. Implementación de sistemas de control y verificación a través de SAUL como herramienta de gestión de los procedimientos.
5. Socializar los procedimientos mejorados a todos los involucrados.
6. Contratar profesionales de apoyo para facilitar el reparto de cargas laborales. </t>
  </si>
  <si>
    <t>1. Actas, listados de asistencia, oficios de validación procedimientos ajustados.
2. Expediente Municipal.
3. Comunicaciones oficiales. 
4. Reportes de SAUL
5. Actas, listados de asistencia.
6. Contratos suscritos.</t>
  </si>
  <si>
    <t>Perdida de información en la etapa de revisión, construcción y análisis de la información base para la expedición de los instrumentos de planificación, gestión y financiación del Plan de Ordenamiento Territorial</t>
  </si>
  <si>
    <t>1. Implementar la Política de Seguridad de la Información.
2. Implementar el Proceso de Gestión Documental.
3. Realizar mejoras a los procedimientos.
4. Socializar los procedimientos mejorados a todos los involucrados.</t>
  </si>
  <si>
    <t>1. Backups de información digital.
2. Inventarios documentales.
3. Actas, listados de asistencia, oficios de validación procedimientos ajustados.
4. Actas, listados de asistencia.</t>
  </si>
  <si>
    <t>Perdida de información durante la aplicación de los instrumentos de planificación, gestión y financiación del Plan de Ordenamiento Territorial</t>
  </si>
  <si>
    <t>Direccionamiento Estratégico / Planeación Institucional</t>
  </si>
  <si>
    <t>Los procesos no han definido la formación y la competencia necesaria acorde al marco normativo que le aplique para que sean adecuadas y convenientes para su gestión, tampoco la cantidad de personas necesarias para su operación eficaz</t>
  </si>
  <si>
    <t xml:space="preserve">Tráfico de influencia en la definición de los perfiles de los empleos  </t>
  </si>
  <si>
    <t xml:space="preserve">Pérdida de cobertura en la prestación de los servicios de la entidad </t>
  </si>
  <si>
    <t xml:space="preserve">
Cumplimiento del procedimiento del Subproceso PTH. MEDE01.05.04.18.P06.
Guía para establecer o modificar el Manual de Funciones y Competencias Laborales (DAFP)</t>
  </si>
  <si>
    <t xml:space="preserve">
Impartir lineamientos a cada Organismo mediante Comunicación Oficial acerca de las actividades que se deben llevar a cabo para  la actualización de Perfiles requeridos con el fin de que el mismo pueda cumplir con sus responsabilidades en el momento que se presenten cambios estructurales o funcionales en la entidad.</t>
  </si>
  <si>
    <t xml:space="preserve">Comunicación oficial solicitando el requerimiento específico. </t>
  </si>
  <si>
    <t>La infraestructura y la capacidad instalada presentan aun debilidades para la operación del proceso</t>
  </si>
  <si>
    <t>Tráfico de influencia para que se omitan los reportes de las vacantes definitivas a la Comisión Nacional del Servicio Civil</t>
  </si>
  <si>
    <t>Intervención por parte de un ente de control u otro ente regulador.
Imagen institucional afectada en el orden nacional o regional por actos o hechos de corrupción comprobados.</t>
  </si>
  <si>
    <t>Realizar mesa de trabajo para realizar la parametrización del sistema SGAFT, aplicativo SAP, módulo HCM que se ajuste al reporte sistematizado requerido. 
Contrastar reporte sistematizado del sistema SGAFT con el plan anual de vacantes</t>
  </si>
  <si>
    <t xml:space="preserve">Acta con su respectivo listado de asistencia 
Reporte de Oferta Pública OPEC generada por la aplicación SIMO
Plan Anual de Vacantes  </t>
  </si>
  <si>
    <t>Proceso de Planeación Institucional no se encuentra operando en su totalidad, teniendo en cuenta además su diseño se encuentra en una fase inicial.</t>
  </si>
  <si>
    <t>Presiones indebidas en la aprobación de documentos del sistema de gestión para desviar la operación del proceso.</t>
  </si>
  <si>
    <t xml:space="preserve">Perdida de credibilidad institucional </t>
  </si>
  <si>
    <t>Actualización del procedimiento Control de Documentos del Sistema de Gestión de Calidad MAGT04.03.14.12.P01</t>
  </si>
  <si>
    <t>Aplicación del procedimiento Control de Documentos del Sistema de Gestión de Calidad MAGT04.03.14.12.P01</t>
  </si>
  <si>
    <t xml:space="preserve">Acta con su respectivo listado de Asistencia. </t>
  </si>
  <si>
    <t xml:space="preserve">Falta de Integración de los sistemas de información y no facilitan las acciones coordinadas.
</t>
  </si>
  <si>
    <t xml:space="preserve">Presiones Indebida en la formulación de proyectos TI </t>
  </si>
  <si>
    <t>Seguimiento al Proyecto Arquitectura Empresarial. (Cronograma).</t>
  </si>
  <si>
    <t>Acta de reunión.
Con su respectivo listado de Asistencia</t>
  </si>
  <si>
    <t>Falta en la alineación de las soluciones con los procesos, aprovechando las oportunidades de la tecnología, según el costo/beneficio</t>
  </si>
  <si>
    <t>No se definen correctamente las directrices para cada uno de los subsistemas del Talento Humano.</t>
  </si>
  <si>
    <t>Plan Estratégico del Talento Humano no alineado con los objetivos de la entidad con respecto al desarrollo de los servidores públicos.</t>
  </si>
  <si>
    <t xml:space="preserve">Incoherencia entre la Estrategia del Talento Humano y la Estrategia general de la entidad, lo que genera resultados eficaces pero no efectivos. </t>
  </si>
  <si>
    <t>Estratégico</t>
  </si>
  <si>
    <t>Cumplimiento del procedimiento del Subproceso PTH. MEDE01.05.04.18.P07</t>
  </si>
  <si>
    <t xml:space="preserve">
Asegurar que en cada estrategia diseñada en el Plan Estratégico del Talento Humano se identifique de manera explicita la articulación con el Eje, Componente, Programa y Proyecto correspondiente del Plan de Desarrollo Municipal de la Vigencia.</t>
  </si>
  <si>
    <t>Plan Estratégico del Talento Humano.</t>
  </si>
  <si>
    <t xml:space="preserve">Recursos inadecuados o insuficientes.
 Falta de Capacitación. </t>
  </si>
  <si>
    <t>Inexistencia de perfiles y competencias específicas para el personal de planta.</t>
  </si>
  <si>
    <t>Sanción por parte del ente de control u otro ente regulador.
Pérdida de la credibilidad. 
Demandas de las partes interesadas.</t>
  </si>
  <si>
    <t>Cumplimiento del procedimiento del Subproceso PTH. MEDE01.05.04.18.P06.
Guía para establecer o modificar el Manual de Funciones y Competencias Laborales (DAFP)</t>
  </si>
  <si>
    <t>Impartir lineamientos a cada Organismo mediante Comunicación Oficial acerca de las actividades que se deben llevar a cabo para  la actualización de Perfiles requeridos con el fin de que el mismo pueda cumplir con sus responsabilidades en el momento que se presenten cambios estructurales o funcionales en la entidad.</t>
  </si>
  <si>
    <t xml:space="preserve">Comunicación Oficial </t>
  </si>
  <si>
    <t>Error operativo en la revisión de las vacantes.</t>
  </si>
  <si>
    <t>Inconsistencia en el Plan de Previsión del Talento Humano</t>
  </si>
  <si>
    <t>Sanción por parte del ente de control u otro ente regulador.
Pérdida de la credibilidad. 
No ejecución de las actividades de los procesos.
Demandas de las partes interesadas.</t>
  </si>
  <si>
    <t xml:space="preserve">Cumplimiento del procedimiento del Subproceso PTH. MEDE01.05.04.18.P08.
Sistema de Gestión Administrativo Financiero Territorial (SGAFT). </t>
  </si>
  <si>
    <t>Ajustar la información contenida en el Reporte de Análisis de Planta del Sistema de Gestión Administrativo Financiero Territorial (SGAFT), como insumo del Plan de Previsión del Talento Humano</t>
  </si>
  <si>
    <t>Reporte de Análisis de Planta del Sistema de Gestión Administrativo Financiero Territorial (SGAFT) ajustado.</t>
  </si>
  <si>
    <t>No implementar oportunamente los cambios identificados.</t>
  </si>
  <si>
    <t>Documentos del Sistema de gestión desactualizados en MOP</t>
  </si>
  <si>
    <t>Hallazgos en Auditorias Internas y Externas.
Deterioro en la Imagen de los diferentes procesos.</t>
  </si>
  <si>
    <t>Cumplimiento del procedimiento Gestión del Modelo de Operación por Procesos (MOP) - MEDE01.05.02.18.P01</t>
  </si>
  <si>
    <t>Entregar mensualmente las Actualizaciones del MOP</t>
  </si>
  <si>
    <t>Entrega del MEDE01.05.02.18.P01.F08 a DATIC para publicación del Modelo de Operación por Procesos (Transparencia).</t>
  </si>
  <si>
    <t xml:space="preserve">Cambios en la norma </t>
  </si>
  <si>
    <t>Demora en la  aplicación  de los cambios normativos  relacionados con la implementación de  la estrategia  anti trámites.</t>
  </si>
  <si>
    <t>retraso  avance , generación de  sanciones</t>
  </si>
  <si>
    <t xml:space="preserve">capacitación  y  reuniones del grupo anti tramites,   análisis de las hojas de  vida de trámites  y servicios </t>
  </si>
  <si>
    <t>Brindar capacitación sobre implementación de la estrategia antitrámites, Convocar reuniones del Grupo Antitrámites y Verificar información contenida en las hojas de vida de trámites y servicios.</t>
  </si>
  <si>
    <t>Acta de reunión, oficios de respuesta sobre revisión de hojas de vida</t>
  </si>
  <si>
    <t>Debilidades  en la planeación para  realizar el seguimiento  a la publicación de  información</t>
  </si>
  <si>
    <t xml:space="preserve">Retraso en el registro y actualización de los  trámites y servicios en el  SUIT </t>
  </si>
  <si>
    <t xml:space="preserve">Incumplimiento de la norma  </t>
  </si>
  <si>
    <t>Realizar verificación periódica del SUIT vs página web</t>
  </si>
  <si>
    <t>Verificación del registro de información en los diferentes módulos del SUIT, Convocar reuniones del Grupo Antitrámites.</t>
  </si>
  <si>
    <t>Informe de la información registrada en el SUIT, Acta de reunión</t>
  </si>
  <si>
    <t xml:space="preserve">Demora en la  sincronización del sistema único de  información de  tramites SUIT y  el botón de  tramites y servicios de la  pagina web de la entidad  </t>
  </si>
  <si>
    <t xml:space="preserve">información desactualizada generando un incumplimiento en la ley  1712  de transparencia  y acceso a  la información </t>
  </si>
  <si>
    <t>Verificación del registro de información en los diferentes módulos del SUIT</t>
  </si>
  <si>
    <t>Informe de la información registrada en el SUIT</t>
  </si>
  <si>
    <t xml:space="preserve">Debilidad   en la  entrega de  información  sobre  el responsable  designado para acceso al SUIT entre  el organismo responsable  y la subdirección  de  tramites  servicios y gestión documental </t>
  </si>
  <si>
    <t>Falla  en el control de la asignación y  reasignación e  claves  de  acceso al SUIT para  gestión de  la  información de  tramites  y servicio de  la entidad</t>
  </si>
  <si>
    <t xml:space="preserve">cualquier persona tenga  acceso  la al información y  pueda alterar  la información </t>
  </si>
  <si>
    <t>Circular a organismo  sobre  asignación del responsable para  gestión de  la  información en el  SUIT , Reuniones con el  grupo anti-tramites</t>
  </si>
  <si>
    <t>Verificar la asignación de responsables para  gestión de  la  información en el  SUIT, Convocar reuniones del Grupo Antitrámites.</t>
  </si>
  <si>
    <t>Circular, Acta de reunión.</t>
  </si>
  <si>
    <t>Falta de apropiación de la estrategia de racionalización de tramites y recurso financiero limitado</t>
  </si>
  <si>
    <t>Debilidad  en la  optimización de los tramites y servicios de acuerdo con las  necesidades actuales de los grupos de  interés</t>
  </si>
  <si>
    <t xml:space="preserve">Cubrimiento deficiente  en la  prestación de  los tramites  y servicios </t>
  </si>
  <si>
    <t>Matriz de  priorización,  Plan de racionalización</t>
  </si>
  <si>
    <t>Analizar los criterios de evaluación reflejados en la priorización de trámites y servicios.
Verificar acciones de racionalización propuestas para optimización de trámites y servicios</t>
  </si>
  <si>
    <t xml:space="preserve">Matriz de  priorización,  Plan de racionalización. 
</t>
  </si>
  <si>
    <t>Desarticulación con otras entidades para simplificación de trámites y servicios.</t>
  </si>
  <si>
    <t>convenios, encadenamiento</t>
  </si>
  <si>
    <t>Verificar las necesidades administrativas, jurídicas y tecnológicas de la entidad para la articulación con otras entidades.</t>
  </si>
  <si>
    <t>La transformación digital  no es considerada como un factor de valor estratégico para la institución pública.</t>
  </si>
  <si>
    <t>Desacierto en la planeación estratégica TIC</t>
  </si>
  <si>
    <t xml:space="preserve">Generación de proyectos que no agreguen valor o que no puedan ser desarrollados </t>
  </si>
  <si>
    <t xml:space="preserve">Procedimiento Planeación estratégica de las TIC - PETIC </t>
  </si>
  <si>
    <t xml:space="preserve">Implementar el procedimiento   Planeación estratégica de las TIC - PETI </t>
  </si>
  <si>
    <t>Acta de seguimiento al Cumplimiento del PETI</t>
  </si>
  <si>
    <t xml:space="preserve">Bajo cumplimiento del desarrollo de la estrategia de gobierno digital </t>
  </si>
  <si>
    <t>Debilidades en la alineación de la estrategia de TI del municipio con la estrategia de gobierno en Digital,  el modelo de arquitectura de TI del MINTIC   y el MIPG2</t>
  </si>
  <si>
    <t xml:space="preserve">Incremento en los hallazgos detectados por los entes control </t>
  </si>
  <si>
    <t xml:space="preserve">Punto de control formato MEDE01.05.02.18.P01.F16: "Verificar que las estrategias y las líneas de acción basadas en los puntos anteriores estén alineadas con el cumplimiento nacional, municipal, institucional y de la política de gobierno digital."
</t>
  </si>
  <si>
    <t>Acta de reunión comité directivo</t>
  </si>
  <si>
    <t>Bajo Desarrollo del Modelo de arquitectura empresarial</t>
  </si>
  <si>
    <t>Necesidad de alternativas de solución a las principales necesidades de las personas naturales y jurídicas, gracias a la utilización adecuada y estratégica de las TIC para el fortalecimiento de los trámites y servicios que se ponen a su disposición</t>
  </si>
  <si>
    <t xml:space="preserve">Desacierto en la identificación de tendencias que no puedan ser desarrolladas en la entidad
</t>
  </si>
  <si>
    <t xml:space="preserve">Incremento en los costos en la adquisición de componentes tecnológicos </t>
  </si>
  <si>
    <t xml:space="preserve">Procedimiento Inteligencia y análisis  de las tendencias TIC </t>
  </si>
  <si>
    <t>Implementar el procedimiento: Inteligencia y análisis de las tendencias TIC</t>
  </si>
  <si>
    <t>Acta de seguimiento al cumplimiento del procedimiento</t>
  </si>
  <si>
    <t>Alto costos de los proyectos de TI, son costosos y no siempre es claro su retorno de inversión.</t>
  </si>
  <si>
    <t xml:space="preserve">Bajo desarrollo de proyectos para la materialización de las tendencias identificadas en la entidad </t>
  </si>
  <si>
    <t xml:space="preserve">Obsolescencia tecnológica </t>
  </si>
  <si>
    <t>Punto de control formato MEDE01.05.02.18.P01.F16: "Validar el estudio de tendencias e innovaciones digitales por medio de un visto bueno."</t>
  </si>
  <si>
    <t>Visto bueno por parte del Subdirector(a) de Innovación Digital</t>
  </si>
  <si>
    <t xml:space="preserve">Realizar prototipos que no tengan clientes
</t>
  </si>
  <si>
    <t xml:space="preserve">Prototipos que no se traducen en proyectos que pertitan dar solucion a las necesidades de la entidad </t>
  </si>
  <si>
    <t xml:space="preserve">Procedimiento de prototipado </t>
  </si>
  <si>
    <t>Punto de control formato MEDE01.05.02.18.P01.F16: "Determinar el origen de la oportunidad de innovación externa, es decir si es realizada por algún organismo de la entidad."</t>
  </si>
  <si>
    <t>Visto bueno</t>
  </si>
  <si>
    <t xml:space="preserve">Baja formulación de proyectos que permitan la escalabilidad de los prototipos </t>
  </si>
  <si>
    <t>Implementar el procedimiento Prototipado</t>
  </si>
  <si>
    <t>Direccionamiento Estratégico / Comunicación Pública</t>
  </si>
  <si>
    <t>Alto porcentaje de contratistas que manejan las instancias.
El nivel directivo no valida la información a publicar oportunamente.
Los canales de comunicación no son constantes ni completos.
Resistencia de los voceros internos para la entrega de información. 
Poca disponibilidad de tecnologías adecuadas en la entidad.
Tecnología obsoleta.
Débil cobertura de los medios que se tienen para suministrar la información.
Movimientos constantes de los recursos asignados previamente.
Instalaciones inadecuadas y suministros insuficientes. 
Reacción desfavorable del personal al uso de nueva tecnología. 
Insuficiencia de recursos humanos y físicos.
Limitación del cubrimiento en sectores de la ciudad por problemas de seguridad.
Poca disponibilidad de tecnologías adecuadas en la ciudad. 
Resistencia de los diversos públicos al uso de herramientas tecnológicas.</t>
  </si>
  <si>
    <t>Demora en la difusión de la información dirigida a los diferentes públicos.</t>
  </si>
  <si>
    <t xml:space="preserve">* Reclamaciones.
* Sanciones disciplinarias.
* Incumplimiento de metas y objetivos.
* Alto nivel de quejas de los usuarios.
* Pérdida de imagen institucional
</t>
  </si>
  <si>
    <t>Personal disponible las 24 horas para la difusión de la información.</t>
  </si>
  <si>
    <t xml:space="preserve">Programar diariamente las actividades de los equipos de producción </t>
  </si>
  <si>
    <t xml:space="preserve">Cuadro de seguimiento en drive </t>
  </si>
  <si>
    <t>Seguimiento a la Política Editorial y de actualización del portal Web.</t>
  </si>
  <si>
    <t xml:space="preserve">Realizar reporte al nivel directivo del resultado del seguimiento a la Pollítica Editorial </t>
  </si>
  <si>
    <t xml:space="preserve">Comunicaciones oficiales remitidas </t>
  </si>
  <si>
    <t>Cronograma semanal de actividades de la Entidad.</t>
  </si>
  <si>
    <t>Consolidar reporte de seguimiento a los contenidos generados por gestor</t>
  </si>
  <si>
    <t xml:space="preserve">No se utiliza el lenguaje adecuado para el público objetivo.
Debilidad en la identificación de los canales de comunicación de acuerdo con el público objetivo.
No existen alianzas estratégicas con otras entidades que permitan optimizar los canales de comunicación.
No existe una relación efectiva entre necesidades y presupuesto asignado.
Reacción desfavorable del personal al uso de nueva tecnología.       
 Descentralización administrativa de la información.  </t>
  </si>
  <si>
    <t xml:space="preserve">Error en la difusión de la información  institucional y de gestiones de gobierno. </t>
  </si>
  <si>
    <t xml:space="preserve">* Pérdida de imagen institucional.
* Reprocesos
* Baja cobertura en la prestación de los servicios.
* Bajos niveles de desempeño en la gestión.
* Detrimento patrimonial.
</t>
  </si>
  <si>
    <t>Realizar Consejo de Redacción.</t>
  </si>
  <si>
    <t xml:space="preserve">El nivel directivo no da a conocer los logros de la gestión de gobierno.
Resistencia de los voceros internos para la entrega de información. 
Fallas en la tecnología disponible de la Entidad.               
Insuficiencias de los medios que se tienen para suministrar la información.
Insuficiencia de recursos humanos y físicos.,
Movimientos constantes de los recursos asignados previamente.
Descentralización administrativa de la información.
Intereses políticos externos.
Control Político irregular.
Limitación del cubrimiento en sectores de la ciudad por problemas de seguridad.
Poca disponibilidad de tecnologías adecuadas en la ciudad. </t>
  </si>
  <si>
    <t>Incumplimiento en la entrega de información institucional a los grupos de interés.</t>
  </si>
  <si>
    <t>* Reclamaciones.
* Sanciones disciplinarias.
* Incumplimiento de metas y objetivos.
* Alto nivel de quejas de los usuarios.
* Pérdida de imagen institucional.
* Baja cobertura en la prestación de los servicios.
* Bajos niveles de desempeño en la gestión.
* Detrimento patrimonial.</t>
  </si>
  <si>
    <t>Cumplimiento</t>
  </si>
  <si>
    <t>Correctivo</t>
  </si>
  <si>
    <t xml:space="preserve">Brindar lineamientos para el manejo  de la  comunicación en la entidad  </t>
  </si>
  <si>
    <t xml:space="preserve">Registro de acciones desarrolladas </t>
  </si>
  <si>
    <t xml:space="preserve">Tráfico de influencias. 
Intereses políticos.
Falta de sentido de pertenencia.
Intereses personales </t>
  </si>
  <si>
    <t>Violación a la Reserva Sumarial de la información del proceso Comunicación Pública.</t>
  </si>
  <si>
    <t xml:space="preserve">Crisis a nivel institucional.
Imagen negativa ante la comunidad. 
Clima laboral adverso. </t>
  </si>
  <si>
    <t xml:space="preserve">Reuniones con  los grupos de  trabajo para dar lineamientos de tratamiento de información. 
</t>
  </si>
  <si>
    <t xml:space="preserve">Seguimiento a la información generada por cada gestor de contenido
</t>
  </si>
  <si>
    <t>Registro de seguimiento a los contenidos generados mensualmente</t>
  </si>
  <si>
    <t xml:space="preserve">Claúsula de confidencialidad de la información firmados por los prestadores de servicio </t>
  </si>
  <si>
    <t xml:space="preserve">1. Divulgación Mapa de Riesgos de Corrupción del proceso 
2. Incluir en los contratos de prestación de servicios una cláusula de confidencialidad 
</t>
  </si>
  <si>
    <t>1. Acta de reunión o cualquier evidencia de divulgación 
2. Divulgación semestral de cláusula vigésima primera de confidencialidad</t>
  </si>
  <si>
    <t>Direccionamiento Estratégico / Información Estratégica</t>
  </si>
  <si>
    <t>1. Falta de materiales de apoyo (fichas técnicas e instrumentos) y metodologías para evaluar y analizar la información estadística.
2. Que no se identifique la totalidad de la producción estadística de la entidad para la planificación.</t>
  </si>
  <si>
    <t xml:space="preserve">No contar con instrumentos para el desarrollo de las actividades de evaluación y análisis de la información estadística.
</t>
  </si>
  <si>
    <t xml:space="preserve">1. Mala calidad en los procesos de evaluación y análisis para el fortalecimiento de la información estadística. 
2. Deficiencias en sus procesos de planificación y la toma de decisiones. 
3. Que el diagnóstico de las necesidades de información estadística  para planificación sean deficientes.
4. No ejecutar las acciones programadas con los organismos para brindar apoyos en la generación de información estadística para la planificación </t>
  </si>
  <si>
    <t>Instrumentos de seguimiento y evaluación de las operaciones estadísticas</t>
  </si>
  <si>
    <t>Preventivo - Correctivo</t>
  </si>
  <si>
    <t>Revisar si las operaciones estadísticas cuentan con los instrumentos de seguimiento y evaluación.</t>
  </si>
  <si>
    <t>Formulario de revisión del estado del documento metodológico de la operación estadística</t>
  </si>
  <si>
    <t xml:space="preserve">1. Documentación metodológica sin construir, desactualizada y/o no publicada bajo los lineamientos y estándares establecidos por la entidad
2. Fallas en la plataforma tecnológica del Archivo Municipal de Datos
</t>
  </si>
  <si>
    <t>Que se presenten debilidades técnicas en las tareas de crítica, codificación, procesamiento, análisis de consistencia y validación de la información estadística base para la planificación</t>
  </si>
  <si>
    <t>1. Información poco confiable para la toma de decisiones.
2. Reprocesos conceptuales, metodológicos y operacionales en la producción de la información estadística.
3. Inconsistencias en la información y deterioro de la imagen de la entidad.</t>
  </si>
  <si>
    <t>Guía de Diseño de una Operación Estadística</t>
  </si>
  <si>
    <t>Verificar que los instrumentos de captura de información que tiene la operación estadística están construidos correctamente</t>
  </si>
  <si>
    <t>Documentación de la trazabilidad de la operación estadística</t>
  </si>
  <si>
    <t>1. Baja participación  y falta de interés de los organismos de la entidad en la construcción e implementación  del Plan Estadístico Territorial</t>
  </si>
  <si>
    <t>Que se presenten debilidades en el proceso de diagnóstico y evaluación de la producción de información a través del Plan Estadístico Territorial.</t>
  </si>
  <si>
    <t>1. Vacios en el Plan Estadístico Territorial en cuanto a necesidades información, usuarios y problemas en la etapas de las operaciones estadísticas.
2. Mala calidad en los procesos de identificación de las debilidades y amenazas en la producción de la información</t>
  </si>
  <si>
    <t>Programa de capacitaciones sobre estadísticas básicas y documentación metodológica para la implementación del Plan Estadístico Territorial</t>
  </si>
  <si>
    <t>Dar lineamientos a los organismos para la estandarización de la información estadística que se genera en la entidad.</t>
  </si>
  <si>
    <t>Listados de asistencia a las capacitaciones.</t>
  </si>
  <si>
    <t>1. Desinterés por parte de los usuarios de información para la toma de decisiones . 
2. Que la información generada  este desactualizada.
3. Acciones fragmentadas de medición de la satisfacción de los usuarios de información en los diferentes organismos de la entidad.</t>
  </si>
  <si>
    <t xml:space="preserve">Puede ocurrir que no se divulgue la informacion estadistica que se produce en la entidad a través de las áreas temáticas 
</t>
  </si>
  <si>
    <t xml:space="preserve">1. Desconocimiento del nivel de satisfacción y de las necesidades de los usuarios  con respecto a los productos y servicios de información prestados
2. No conocer los niveles de satisfacción de los usuarios de la información con respecto a sus necesidades a partir de la información estadística generada </t>
  </si>
  <si>
    <t>Imagen</t>
  </si>
  <si>
    <t xml:space="preserve">LEY 1712 DE 2014
Por medio de la cual se crea la Ley de Transparencia y del Derecho de Acceso a la Información Pública Nacional y se dictan otras disposiciones
</t>
  </si>
  <si>
    <t>Publicación del plan de resultados de la operación estadística</t>
  </si>
  <si>
    <t>Publicitaciones en le archivo municipal  de datos AMDA, Sistema de Indicadores Sociales, Pagina web de la Entidad.</t>
  </si>
  <si>
    <t>1. Daños eléctricos
2. Daños físicos del hardware
3. Ataques cibernéticos
4. Fenómenos naturales
5. Ataques de orden público</t>
  </si>
  <si>
    <t>No contar con disponibilidad del servicio por daños en el sistema.</t>
  </si>
  <si>
    <t>1. Falta de acceso a los servicios web geográficos de la IDESC
2. Pérdida de información 
3. Afectación de otros sistemas asociados a IDESC.</t>
  </si>
  <si>
    <t>Copia de seguridad del sistema</t>
  </si>
  <si>
    <t>Verificar el archivo de registro de las copias de seguridad
Cargar copias de seguridad a la nube.</t>
  </si>
  <si>
    <t>Copia de seguridad</t>
  </si>
  <si>
    <t>Puede ocurrir que se presenten fallas en la prestación del servicio de la plataforma tecnológica</t>
  </si>
  <si>
    <t>Actualización o ajuste de las herramientas de la plataforma tecnológica</t>
  </si>
  <si>
    <t>Verificar si hay errores en  los archivos de registro</t>
  </si>
  <si>
    <t>Control de versiones</t>
  </si>
  <si>
    <t xml:space="preserve">1. Falta de recursos para realizar contratación con el tercero.
2. Dificultad para ponerse de acuerdo en los términos de la contratación. 
</t>
  </si>
  <si>
    <t>Demora en la contratación del operador encargado de la ejecución del proyecto SISBEN</t>
  </si>
  <si>
    <t>1. Hallazgos por parte de los entes de control.
2. Demora en la respuesta a las solicitudes de los ciudadanos.
3. Dificultades para la realización de los procedimientos internos y el cumplimiento de los indicadores de gestión.</t>
  </si>
  <si>
    <t>Plan de trabajo de las actividades estratégicas del SISBEN</t>
  </si>
  <si>
    <t xml:space="preserve">Realizar seguimiento y análisis de las actividades estratégicas del SISBEN </t>
  </si>
  <si>
    <t>Plan de trabajo diligenciado e indicadores de gestión.</t>
  </si>
  <si>
    <t>1. Presión indebida por parte de un tercero.
2. Falta de ética profesional por parte del funcionarios</t>
  </si>
  <si>
    <t>Falsedad en la información actualizada en la ficha de SISBEN</t>
  </si>
  <si>
    <t xml:space="preserve">1. Hallazgos por parte de los entes de control.
2. Información no confiable para la toma de decisiones.
3. Fallas en la focalización de los potenciales beneficiarios de los programas sociales
</t>
  </si>
  <si>
    <t>Auditoria interna a los procedimientos que se llevan a cabo al interior del SISBEN</t>
  </si>
  <si>
    <t>Verificar que la información suministrada por los usuarios sea veraz</t>
  </si>
  <si>
    <t>Registros de inconsistencias en la información.</t>
  </si>
  <si>
    <t>Desarrollo Social / Prestación del Servicio Educativo</t>
  </si>
  <si>
    <t>* Imprecisiones en los diagnósticos sectoriales
* Desarticulación de los procesos
* Cambios permanentes en politicas educativas
* Cambios permanentes en las partidas presupuestales
* Rotación permanente de personal y perdida de la memoria institucional</t>
  </si>
  <si>
    <t>Error en la planeación de las asistencias técnicas de calidad</t>
  </si>
  <si>
    <t>* Asistencias tecnicas no ejecutadas
* Asistencias tecnicas repetidas
* Reprocesos</t>
  </si>
  <si>
    <t>Riesgos Operativos</t>
  </si>
  <si>
    <t>* Revisión del Plan de Apoyo al Mejoramiento</t>
  </si>
  <si>
    <t xml:space="preserve">* Generar herramienta para realizar el Seguimiento al Plan de Apoyo al Mejoramiento
</t>
  </si>
  <si>
    <t>* Informe de seguimiento de riesgos, aplicación de controles y desarrollo de las acciones asociadas con la ejecución de los controles</t>
  </si>
  <si>
    <t>* Desconocimiento del manejo del aplicativo SIMAT
* Rotación permanente de personal y perdida de la memoria institucional</t>
  </si>
  <si>
    <t xml:space="preserve">Inexactitud en el registro de la matrícula oficial </t>
  </si>
  <si>
    <t>* Diagnósticos de matrícula errados
*Reprocesos</t>
  </si>
  <si>
    <t>* Auditorias de matricula.</t>
  </si>
  <si>
    <t xml:space="preserve">* Sensibilizar al personal administrativo de las instituciones educativas en el registro de estudiantes </t>
  </si>
  <si>
    <t>* Imprecisiones en la formulación del POAIV
* Desarticulación de los procesos
* Cambios permanentes en las partidas presupuestales
* Rotación permanente de personal y perdida de la memoria institucional</t>
  </si>
  <si>
    <t>Omisión en el ejercicio de la inspección, vigilancia y control</t>
  </si>
  <si>
    <t>*Instituciones educativas sin seguimiento y control
*Establecimientos educativos de ETDH sin seguimiento y control
*Reprocesos.</t>
  </si>
  <si>
    <t>* Seguimiento a la ejecución del Plan Operativo Anual de Inspeccion y Vigilancia POAIV</t>
  </si>
  <si>
    <t>* Definir periodicidad semestral para el Seguimiento al Plan Operativo Anual de Inspección y Vigilancia POAIV. (actualmente se realiza anual)</t>
  </si>
  <si>
    <t>* Desconocimiento del manejo de los fondos educativos
* Rotación permanente de personal y perdida de la memoria institucional</t>
  </si>
  <si>
    <t>Error en el seguimiento de los fondos educativos</t>
  </si>
  <si>
    <t>*Detrimento patrimonial
*Reprocesos</t>
  </si>
  <si>
    <t>*Seguimiento al cumplimiento de los lineamientos y normativas para el manejo de los fondos de servicios educativos.</t>
  </si>
  <si>
    <t>*Proyeccion del Plan de trabajo para coordinar las actividades para el seguimiento en la aplicación de los lineamientos.
* Realizar Acompañamiento a las instituciones educativas en el manejo de los fondos educativos</t>
  </si>
  <si>
    <t>*Deficiencia de los servidores públicos en el conocimiento y apropiación de la cadena de valor del organismo
*Deficiencia de los servidores públicos en el conocimiento y apropiación de los sistemas de gestión de calidad del sector oficial
*Deficiencia de los servidores públicos en el conocimiento y manejo de la gestión documental de la alcaldía
*Deficiencia de los servidores públicos en el conocimiento y apropiación de la normatividad aplicada a funcionarios del Estado
*Deficiencia en la comunicación entre los diferentes niveles jerárquicos del organismo
*Deficiencia en la incorporación de personal contratista en los planes de capacitación institucional</t>
  </si>
  <si>
    <t>Cohecho en los actos administrativos y/o certificaciones de los tramites y servicios del proceso Prestación del Servicio Educativo</t>
  </si>
  <si>
    <t>*Sanciones: administrativas, disciplinarias, fiscales y penales.
*Perdida de credibilidad, daño de imagen, estigmatización.
*Perdida de información.
*Reprocesos.</t>
  </si>
  <si>
    <t xml:space="preserve">* Verificación del cumplimiento de requisitos normativos, administrativos y de calidad a traves de los puntos de control de los procedimientos. 
* Verificación del cumplimiento de requisitos normativos, administrativos y de calidad a traves del seguimiento a las quejas y reclamos de los usuarios. </t>
  </si>
  <si>
    <t>* Realizar seguimiento a los procedimientos, tramites y servicios de la Secretaría de Educación, mediante indicadores de gestión, planes de trabajo, planes de mejoramiento.
* Realizar capacitaciones sobre plan anticorrupción y atención al ciudadano, codigo disciplinario unico, codigo contencioso administrativo, gestión documental, sistemas de gestión de calidad, plan de desarrollo municipal.
* Ejecutar la gestión y acciones pertinentes  registradas en los planes de mejoramiento.
*En caso de materializarse el riesgo trasladar por competencia el caso a Control Disciplinario Interno</t>
  </si>
  <si>
    <t>Concusión en los actos administrativos y/o certificaciones de los tramites y servicios del proceso Prestación del Servicio Educativo</t>
  </si>
  <si>
    <t xml:space="preserve">Omisión en los informes de control a los fondos educativos </t>
  </si>
  <si>
    <t xml:space="preserve">Desarrollo Social / Servicio De Vivienda Social </t>
  </si>
  <si>
    <t>Debilidad de principios y valores  éticos por  parte  de algunos servidores públicos.
Debilidad  en la comunicación  y socilización  del proceso.
Deficeincia  en la integración  de los sistemas informaticos.
Poco nivel de tecnologia  utilizada  en los procesos del  organismo</t>
  </si>
  <si>
    <t xml:space="preserve">Cohecho en la verificación  de los requisitos  exigidos  para la asignación  de susbsidios de vivienda </t>
  </si>
  <si>
    <t>Intervención por parte de un ente de control u otro
ente regulador.
Incumplimiento en las metas y objetivos
institucionales afectando el cumplimiento en las
metas de gobierno.
Imagen institucional afectada en el orden nacional
o regional por incumplimientos en la prestación del
servicio a los usuarios o ciudadanos.
Detrimento patrimonial.</t>
  </si>
  <si>
    <t>Riesgos de Corrupción</t>
  </si>
  <si>
    <t>Verificar la información que genera en el aplicativo Modulo  de  subsidios de la SVSH , versus el expediente del postulante al subsisdio.</t>
  </si>
  <si>
    <t xml:space="preserve">Generar informes  de verificación  de la información generada en la consulta del aplicativo  Modulo de  subsisdios de la Secretaria de vivienda Social  y  Habitat, por  convocatoria  o cuando se requiera </t>
  </si>
  <si>
    <t xml:space="preserve">un (1) informe  Trimestral de acuerdo  con la convocatoria  o cuando se requiera </t>
  </si>
  <si>
    <t xml:space="preserve">Omisión en la
verificación de los
requisitos exigidos para
la expedición de los
trámites y servicios que
presta el proceso
Servicio  de vivienda social </t>
  </si>
  <si>
    <t xml:space="preserve">un (1)  informe trimestral de acuerdo  con la convocatoria  o cuando se requiera.
Vistos buenos en los documentos referenciados </t>
  </si>
  <si>
    <t xml:space="preserve">Verificar que el predio a legalizar  no se encuentre en zona  de lato riesgo y que el área  adjudicada  sea la misma  a legalizar </t>
  </si>
  <si>
    <t xml:space="preserve">Visto bueno en la Resolución de adjudicación o de transferencia, Visto bueno  en el plano con el área  y lindero  o de visita tecnica  y certificado de adjudicación </t>
  </si>
  <si>
    <t xml:space="preserve">Vistos  buenos  en los documentos referenciados </t>
  </si>
  <si>
    <t>Debilidad en la comunicación  con otros  procesos.
Falta de compromiso de los funcionarios  frente al proceso.
Deficiencia en la comunicación  interna del proceso.
Debilidad en la armonización  de los procesos.</t>
  </si>
  <si>
    <t xml:space="preserve">Inadecuada ejecución  de proyectos para el desarrollo de vivienda social </t>
  </si>
  <si>
    <t>Insuficiente cobertura para atender la demanda de Vivienda Social</t>
  </si>
  <si>
    <t>Riesgo Estratégico</t>
  </si>
  <si>
    <t xml:space="preserve">Seguimiento periodico a la ejecución de los proyectos </t>
  </si>
  <si>
    <t xml:space="preserve">Informes de seguimiento a la ejecución de los proyectos </t>
  </si>
  <si>
    <t xml:space="preserve">un (1) informe de gestión   de seguimeinto  a las metas del  plan de desarrollo  y  ejecución de  proyectos de inversión </t>
  </si>
  <si>
    <t xml:space="preserve">Incorrecta asignación del Subsidio Municipal de Vivienda de Interés Social </t>
  </si>
  <si>
    <t>Pérdida de imagen, insatisfacción del ciudadano.</t>
  </si>
  <si>
    <t>Verificar la  asignación  en el modulo de subsidios  vs Resoluciones de  asigación de subsidios expedidas por el despacho</t>
  </si>
  <si>
    <t xml:space="preserve">Generar informe  de los  registros no actulizados en la base de datos  del modulo de subsisdios </t>
  </si>
  <si>
    <t xml:space="preserve">un (1) informe trimestral de verificación con las incocentencias detectadas </t>
  </si>
  <si>
    <t xml:space="preserve">Entrega de actos Administrativos mal Elaborados </t>
  </si>
  <si>
    <t xml:space="preserve">Revisión y VoBo , por parte de los responsables del proceso </t>
  </si>
  <si>
    <t xml:space="preserve">Vo.Bo  y firmas  en los  Actos Adminsitrativos </t>
  </si>
  <si>
    <t xml:space="preserve">Actos  Administrativos  revisados  con  Vo.Bo. </t>
  </si>
  <si>
    <t>Desarrollo Social / Servicio De Salud Pública</t>
  </si>
  <si>
    <t>Inoperancia del estado en términos de trámites y servicios.
Decisiones políticas de orden económico, que no tienen en cuenta parámetros y riesgos que afectan la salud.
Procesos de selección inadecuados y que no identifica los requerimientos específicos de las dependencias.
Deficiencias en cultura ciudadana, que generan acciones inadecuadas, con el fin incidir en decisiones del estado, afectando o generando riesgos para la salud.
Falta de software y tecnología apropiada (hardware) para la realización de visitas de salud ambiental. (GPS, control de tiempos).
Proceso manual que puede generar errores y demoras en la elaboración de actos y documentos, retarda el procesamiento y consolidación de la información, y dificulta su seguimiento  y control.
Falta de cultura organizacional y conocimiento de las normas sanitarias por parte de los servidores públicos.
Falta de control y seguimiento frente al cumplimiento y calidad en los compromisos laborales.
Personal con un nivel no adecuado de compromiso social.
Debilidades en el desarrollo de acciones de comunicación internas y externas para prevenir acciones de corrupción.</t>
  </si>
  <si>
    <t xml:space="preserve">Cohecho durante el desarrollo de acciones de inspección, vigilancia y control en salud pública. </t>
  </si>
  <si>
    <t>Demandas.
Perdidas financieras para la entidad. 
Perdida de imagen corporativa.
Perdida prematuras de vidas humanas.
Deterioro de condiciones de la salud.
Aumento de riesgos ambientales para la salud humana.</t>
  </si>
  <si>
    <t>Educación al usuario acerca de los diferentes trámites y servicios que ofrece la Dependencia, los requisitos para éstos y los cobros que aplican cuando sea necesario</t>
  </si>
  <si>
    <t>Realizar campañas de información, educación y comunicación al interior de la organización y dirigidas al ciudadano, dando a conocer la importancia de los procesos de inspección, vigilancia y control en salud e incidiendo en la ética, con el fin de sensibilizar a las partes interesadas en la prevención de acciones que conlleven a corrupción.</t>
  </si>
  <si>
    <t>Evidencias fotográficas, folletos, videos, audios</t>
  </si>
  <si>
    <t>Divulgar a través de diferentes medios (carteleras, folletos, audios) en las UES y en el Centro de Zoonosis o puntos de visualización para el ciudadano, información sobre el valor del certificado de concepto sanitario y el medio de pago (estipular cual), aclarando que en dichas instalaciones no se recibe dinero por ese concepto.</t>
  </si>
  <si>
    <t>Realización de arqueos de caja al Centro de Zoonosis, de manera periódica</t>
  </si>
  <si>
    <t>Adelantar gestiones con la Entidad Financiera correspondiente, el formato de consignación por concepto sanitario para que en el mismo figure la razón social y el nit o cédula del solicitante.</t>
  </si>
  <si>
    <t>Oficios que den cuenta de la gestión realizada por la SSPM con los diferentes organismos correspondientes, para obtener el Convenio con el Banco</t>
  </si>
  <si>
    <t>Desarrollar acciones de capacitación (asistencia técnica) dirigidas a los diferentes actores (establecimientos, supermercados, centros geriátricos, piscinas y sector privado) sobre componentes requeridos por la normatividad sanitaria, conforme a los diferentes tipos de riesgos, en los mismos realizar orientación relacionada con prevención de riesgos de corrupción.</t>
  </si>
  <si>
    <t>Cronograma de capacitaciones relacionados con el tema, convocatorias, listados de asistencia de capacitaciones sobre componentes normativos de orden sanitario.</t>
  </si>
  <si>
    <t>Establecer puntos de control a los trámites y servicios de la SSPM, con el fin de realizar monitoreo y seguimiento al cumplimiento de los requisitos establecidos</t>
  </si>
  <si>
    <t>Instructivos actualizados.</t>
  </si>
  <si>
    <t>Procesos de selección inadecuados y que no identifica los requerimientos específicos de las dependencias.
Tráfico de influencias que irrumpe las acciones de rectoría en salud.
Deficiencias en cultura ciudadana, que generan acciones inadecuadas, con el fin incidir en decisiones del estado, afectando o generando riesgos para la salud.
Desconocimiento del proceso, la normatividad y los riesgos e impactos frente a la salud por parte del nivel directivo.
Tráfico de influencias al interior de la organización que obstaculizan las acciones sancionatorias requeridas.
Falta de software y tecnología apropiada (hardware) para la realización de visitas de salud ambiental. (GPS, control de tiempos).
Falta de cultura organizacional y conocimiento de las normas sanitarias por parte de los servidores públicos.
Falta de control y seguimiento frente al cumplimiento y calidad en los compromisos laborales.
Personal con un nivel no adecuado de compromiso social.
Insuficiencia de talento humano para aumentar ejercicios de supervisión y control.
Debilidades en el desarrollo de acciones de comunicación internas y externas para prevenir acciones de corrupción.
Inadecuado manejo y organización de información relacionada con  acciones de rectoría en salud.</t>
  </si>
  <si>
    <t>Concusión cuando en ejercicio de las responsabilidades o rol de cargo un servidor público induce para el cambio de decisiones de rectoría en salud, favoreciéndose a si mismo, a un tercero natural o jurídico.</t>
  </si>
  <si>
    <t>Procesos de selección inadecuados y que no identifica los requerimientos específicos de las dependencias.
Atrasos en desarrollo tecnológico por parte de otras entidades o dependencias, que permita facilitar el desarrollo de trámites y servicios.
Deficiencias en cultura ciudadana, que generan acciones inadecuadas, con el fin incidir en decisiones del estado, afectando o generando riesgos para la salud.
Falta de control y seguimiento frente al cumplimiento y calidad en los compromisos laborales.
Personal con un nivel no adecuado de compromiso social.
Insuficiencia de talento humano para aumentar ejercicios de supervisión y control.
Insuficiencia en procesos de capacitación que aumenten las competencias del personal.
Debilidades en el desarrollo de acciones de comunicación internas y externas para prevenir acciones de corrupción.</t>
  </si>
  <si>
    <t>Falsificar documentos relacionados con requisitos de trámites y servicios en salud.</t>
  </si>
  <si>
    <t xml:space="preserve">No existen controles actualmente. </t>
  </si>
  <si>
    <t>Gestionar frente a entes de control pertinentes la viabilidad de consulta de bases de datos de profesionales (médicos) que tienen autorización para expedir acta de defunción  en el Municipio de Santiago de Cali.</t>
  </si>
  <si>
    <t>Acceso a bases de datos, gestión obtenida con entes de control pertinentes</t>
  </si>
  <si>
    <t>Revisar y/o establecer los puntos de control a los trámites y servicios de la SSPM, con el fin de realizar monitoreo y seguimiento al cumplimiento de los requisitos establecidos</t>
  </si>
  <si>
    <t>Instructivos actualizados</t>
  </si>
  <si>
    <t>Ambigüedad en leyes y decretos de orden nacional.
Vacíos en las normas nacionales.
Insuficiencia de mecanismos de control en el manejo de insumos para fumigación, esterilización, control de roedores, vacunación, atención veterinaria, entre otros.
Falta de control y seguimiento frente al cumplimiento y calidad en los compromisos laborales.
Personal con un nivel no adecuado de compromiso social.
Insuficiencia de talento humano para aumentar ejercicios de supervisión y control.
Insuficiencia en procesos de capacitación que aumenten las competencias del personal.
Debilidades en el desarrollo de acciones de comunicación internas y externas para prevenir acciones de corrupción.</t>
  </si>
  <si>
    <t xml:space="preserve">Omisión cuando no se realizan las acciones propias de su cargo y responsabilidades legales. </t>
  </si>
  <si>
    <t>Seguimiento al cumplimiento de las metas, planes de trabajo y su trazabilidad.</t>
  </si>
  <si>
    <t xml:space="preserve">Realizar campañas de información, educación y comunicación al interior de la organización, dando a conocer la importancia de los procesos de inspección, vigilancia y control en salud e incidiendo en la ética. </t>
  </si>
  <si>
    <t>Falta de software y tecnología apropiada (hardware) para la realización de visitas de salud ambiental. (GPS, control de tiempos).
Falta de controles en la identificación de servidores públicos (carnet, uniformes).
Debilidades en el desarrollo de acciones de comunicación internas y externas para prevenir acciones de corrupción.</t>
  </si>
  <si>
    <t>Usurpación por parte de terceros de acciones de visitas de inspección, vigilancia y control en salud ambiental.</t>
  </si>
  <si>
    <t>Identificación del personal que realiza acciones de inspección, vigilancia y control de riesgos sanitarios del ambiente con chalecos con nuevos esquemas de identificación; divulgando en página web la información de los técnicos con su foto y nombre completo.</t>
  </si>
  <si>
    <t>Masificar a través de campañas de información, educación y comunicación dirigidas al ciudadano, los medios en los cuales pueden identificar nuestro personal que realiza visitas de IVC, así como las líneas telefónicas donde pueden confirmar los datos de un servidor público que está o va a realizar la visita.</t>
  </si>
  <si>
    <t xml:space="preserve">Mantener actualizada en la página web de la SSPM, el nombre y foto de los técnicos área de la salud y funcionarios que realizan acciones de IVC de riesgos sanitarios del ambiente. </t>
  </si>
  <si>
    <t xml:space="preserve">Publicación en página web </t>
  </si>
  <si>
    <t>Desarrollo Social / Servicio De Deporte Y Recreación</t>
  </si>
  <si>
    <t>Personal no competente
Oferta no enfocada a la comunidad
Demanda insuficiente
Escenarios inadecuados
Énfasis del territorio</t>
  </si>
  <si>
    <t xml:space="preserve">Incumplimiento parcial o total de los proyectos/actividades de inversión Social
</t>
  </si>
  <si>
    <t>1)Incumplimiento en el cronograma de actividades                 2)Perdida de la imagen del municipio en el sector depotivo              3)Falta de interes y Discontinuidad de la comunidad en lo ofertado</t>
  </si>
  <si>
    <t>1)Banco de perfiles por rol.                          2) Planes de trabajo por programa al finalizar la vigencia para la siguiente</t>
  </si>
  <si>
    <t>Pérdida de implementos                               No contar con el sistema de inventarios                       Falta de implementos con base al kit ideal</t>
  </si>
  <si>
    <t>Desabestecimiento de implementos deportivos/recreativos</t>
  </si>
  <si>
    <t>Perdida de la calidad en el servicio        Insuficiencia de recursos para el servicio prestado a la comunidad          Falencias de autocontrol             Desconocimiento de cantidades idoneas</t>
  </si>
  <si>
    <t>1. Definir, documentar y aprobar por la alta dirección la cadena de suministros para el servicio.                                2. Realizar cuadro de mando del sistema de inventarios.                     3. Validar el formato de requermientos por el DADII                 4. Implementar el formato paz y salvo desde los apoyos administrativos encargados de recibir las cuentas de cobro.</t>
  </si>
  <si>
    <t>1.  Informe de gestión del trimestre.                     2. Libro en excel, adición de desarrollo SIDER sistematización del inventario.                 3. Oficio de validación.      4.Formatos de registro.</t>
  </si>
  <si>
    <t xml:space="preserve">No retroalimentación de la participación ciudadana, usuarios y partes interesadas en el diagnóstico, formulación, evaluación e implementación en proyectos de desarrollo social. </t>
  </si>
  <si>
    <t xml:space="preserve">Proyectos sin retroalimentación en la satisfacción de necesidades y requerimientos de la participación ciudadana. </t>
  </si>
  <si>
    <t>Limitación de los objetivos y la mejora continua dentro de la formulación y reformulación del proyecto. No tomar decisiones basadas en evidencias.</t>
  </si>
  <si>
    <t>1)Formato avance físico de proyectos. 2)Caracterización de beneficiarios. 3)Encuestas de satisfacción. 4)COCIDES.</t>
  </si>
  <si>
    <t>1. Realizar encuesta de satisfacción para programas y/o eventos. 2. Implementar encuestas de satisfacción. 3. Desarrollar Comités Cívicos Deportivos como instancia de participación ciudadana 4. Levantar datos para indicadores de participación ciudadana y gestión comunitaria.</t>
  </si>
  <si>
    <t>1. Encuestas e informe de análisis. 2. Actas de reunión con el respectivo listado de asistencia.              3. Matriz de seguimiento a indicadores.</t>
  </si>
  <si>
    <t>Falencia en el mantenimiento preventivo/correctivo del equipamiento/escenario; Desconocimiento de los usos según la oferta deportiva para habilitar los recursos.</t>
  </si>
  <si>
    <t>Equipamientos/Escenarios inadecuados y con riesgos para su usabilidad.</t>
  </si>
  <si>
    <t>Baja calidad en el servicio hacía la comunidad. Insatisfacción del usuario y las partes interesadas. Propensos a demandas por daños personales.</t>
  </si>
  <si>
    <t>1)Seguimiento y monitoreo a los escenarios a través de los custodios y/o gestores           2)Reportes de escenarios bimensualmente a través de los programas                                    3) Matriz de intervenciones a escenarios con la respectiva descripción del mantenimiento</t>
  </si>
  <si>
    <t xml:space="preserve">1) Definir corresponsables del seguimiento y monitoreo a los escenarios con base a los territorios. 2) Realizar matriz de manejo interno facilitando la información requerida para el reporte. 3) Documentar las intervenciones realizadas por el equipo de mantenimiento.  4) Construir fichas técnicas de escenarios. </t>
  </si>
  <si>
    <t xml:space="preserve">1) Contratos de apoyo a la gestión. 2) Documento con campos definidos a diligenciar  e informar por medio de correo.                                           3) Matriz en excel diligenciada por cada intervención realizada.                  4) Documento de caracterización del escenario. </t>
  </si>
  <si>
    <t>Falta de Ética por parte de los servidores públicos y contratistas.</t>
  </si>
  <si>
    <t>CONCUSIÓN al momento de verificar en campo a través de actividades de vigilancia, seguimiento y control el cumplimiento de los requisitos por parte del Club solicitante</t>
  </si>
  <si>
    <t>Afectación negativa de la imagen institucional.</t>
  </si>
  <si>
    <t>Evidenciar Visitas periódicas para la confrontación lo documentado vs la realidad, con base al listado de chequeo de los requerimientos para la aprobación del tramite.</t>
  </si>
  <si>
    <t xml:space="preserve">
Intereses personales de las diferentes organizaciones deportivas locales.</t>
  </si>
  <si>
    <t xml:space="preserve">falta de presencia institucional </t>
  </si>
  <si>
    <t xml:space="preserve">COHECHO en el alquiler y prestamos de los escenarios deportivos </t>
  </si>
  <si>
    <t>Riesgo de la vida por uso inadecuado del espacio</t>
  </si>
  <si>
    <t xml:space="preserve">Acompañamiento por parte del supervisor y los apoyos evidenciado a través de registro fotográfico </t>
  </si>
  <si>
    <t>oReuniones previas al prestamo o alquile del escenario. 2. acompañamiento durante el desarrollo del evento. 3. reunion de evaluacion del evento</t>
  </si>
  <si>
    <t>1.) Acta de reunion previa al evento. 2.) Registro fotografico durante el evento. 3). Acta de reunion posterior al evento.</t>
  </si>
  <si>
    <t>CONCUSIÓN al permitir la contratación de personal/licitaciones no idóneo al objetivo contractual, por no cumplimiento de su perfil.</t>
  </si>
  <si>
    <t>Falencia en la calidad y pertinencia de la prestación de servicio.</t>
  </si>
  <si>
    <t xml:space="preserve">No existe control </t>
  </si>
  <si>
    <t>1). Estructurar por grupos de trabajo las áreas misionales. 2) Desarrollar el banco de perfiles para la estructura por grupos de trabajo del enfoque misional. 3)Desarrollar el banco de perfiles para la UAG.</t>
  </si>
  <si>
    <t>1) Presentación de estructura. 2) Consolidado en excel de los grupos de trabajo. 3) Libro de excel para el desarrollo del banco de perfiles con base a los equipos de trabajo, dadas las necesidades del organismo.</t>
  </si>
  <si>
    <t xml:space="preserve">Desarrollo Social / Gestion Cultural </t>
  </si>
  <si>
    <t xml:space="preserve">Condiciones ambientales del archivo. 
Antigüedad de la documentación.
Limitaciones de recursos del organismo para atender las necesidades del organismo. 
No realizar las acciones de conservación preventiva y de restauración de acuerdo con el tipo deterioro. 
Debilidades en materia de Infraestructura. 
No contar con personal calificado para realizar restauración. </t>
  </si>
  <si>
    <t>Deterioro de la documentación y perdida de la información del archivo histórico.</t>
  </si>
  <si>
    <t xml:space="preserve">Perdida de la memoria institucional y de ciudad.
Afectación de la imagen de la entidad. 
Sanciones e investigaciones.
</t>
  </si>
  <si>
    <t>Acciones de conservación preventiva como limpieza (programación para limpieza permanente).
Se cuenta con un equipo Control de la temperatura y humedad.
Carpetas y cajas desacidificadas y de PH Neutro. 
Separación de folios mediante el uso de entretelas.</t>
  </si>
  <si>
    <t>Adquisición de un nuevo equipo para el registro y control de temperatura y humedad.
Adquisición de hidroaspiradora para optimizar la conservación de los documentos.
Gestionar el proyecto de restauración del fondo judicial.
Realizar la restauración de planos del archivo histórico.</t>
  </si>
  <si>
    <t xml:space="preserve">Contratos
Informes de avance del proyecto </t>
  </si>
  <si>
    <t xml:space="preserve">Infraestructura tecnológica inadecuada.
Insuficientes recursos u obsolescencia de los mismos. 
Condiciones de seguridad. 
Falta de apropiación de la comunidad de los espacios culturales. </t>
  </si>
  <si>
    <t>Posible disminución de usuarios en la red de bibliotecas.</t>
  </si>
  <si>
    <t>Pérdida de recursos. 
Afectación en la imagen. 
Incumplimiento en las metas e indicadores.
Disminución de los servicios.
No cumplir objeto misional de las bibliotecas.</t>
  </si>
  <si>
    <t>Formulación del plan de trabajo.
Soporte tecnológico equipos. 
Contrato de vigilancia.
Disponibilidad de sitios y horarios de la red de bibliotecas en medios de comunicación disponibles.</t>
  </si>
  <si>
    <t xml:space="preserve">Desarrollar estrategias de divulgación de las actividades de la red de bibliotecas. </t>
  </si>
  <si>
    <t xml:space="preserve">Informe </t>
  </si>
  <si>
    <t xml:space="preserve">Insuficiente recursos para el desarrollo del proyecto. 
Oportunidad en la entrega de recursos para la ejecución de las actividades (materiales, presupuesto, transporte, entre otros). 
Debilidades en el proceso de planificación y socialización de las directrices generales para el desarrollo de las estrategias. 
Situaciones externas en el establecimiento alianzas con las instituciones con las que se desarrollan los proyectos.  </t>
  </si>
  <si>
    <t xml:space="preserve">Imposibilidad de desarrollar estrategias de promoción de lectura y escritura desde la red de bibliotecas. </t>
  </si>
  <si>
    <t xml:space="preserve">No cumplimiento del objeto misional. 
Afectación de la imagen institucional. 
Pérdida de usuarios. </t>
  </si>
  <si>
    <t xml:space="preserve">Plan de trabajo de la Red con las actividades de fomento de lectura y escritura. 
Socialización de directrices para la implementación de los proyectos.
Seguimiento al desarrollo de los proyectos y la estrategia. </t>
  </si>
  <si>
    <t xml:space="preserve">Elaborar formatos guías por parte de las coordinaciones para las estrategias de lectura y escritura. </t>
  </si>
  <si>
    <t>Guía</t>
  </si>
  <si>
    <t xml:space="preserve">Planta de cargos insuficiente. 
Competencia del personal. 
Especificidad de la formación. </t>
  </si>
  <si>
    <t xml:space="preserve">Maestros o artistas seleccionados para los programas de formación artística no cuentan con experiencia en modelos pedagógicos. </t>
  </si>
  <si>
    <t xml:space="preserve">Incumplimiento del objetivo misional del proceso.
Afectación de la imagen de la entidad. 
Resultados no adecuados en los programas de formación. </t>
  </si>
  <si>
    <t xml:space="preserve">Procedimiento de Asesoría y fortalecimiento
 MMDS01.10.04.18.P01 </t>
  </si>
  <si>
    <t xml:space="preserve">Estructurar de manera conjunta el programa pedagógico para los procesos de formación artística. </t>
  </si>
  <si>
    <t>Documento con programa pedagógico</t>
  </si>
  <si>
    <t xml:space="preserve">Poca disponibilidad de escenarios estratégicos en la ciudad. 
Incumplimiento de acuerdos o alianzas. 
No contar con los permisos legales y reglamentarios para su realización. </t>
  </si>
  <si>
    <t xml:space="preserve">No contar con escenarios estratégicos y/o mercados culturales para la circulación de los  artistas. </t>
  </si>
  <si>
    <t xml:space="preserve">Incumplimiento del objetivo misional del proceso.
Afectación de la imagen de la entidad. 
Incumplimiento de los planes y programas a cargo. 
</t>
  </si>
  <si>
    <t xml:space="preserve">Procedimiento Circulación en escenarios estratégicos MMDS01.10.04.18.P03
Base de datos de los escenarios estratégicos y/o mercados culturales. </t>
  </si>
  <si>
    <t xml:space="preserve">Realizar alianzas con entidades encargadas de los mercados culturales para asegurar la circulación. </t>
  </si>
  <si>
    <t xml:space="preserve">Contratos o convenios
Correos electrónicos </t>
  </si>
  <si>
    <t xml:space="preserve">Falta de controles en la asig}nación de los beneficios o estímulos a los artistas, gestores y organizaciones culturales. 
Falta de apropiación de principios y valores éticos por parte de los servidores públicos. </t>
  </si>
  <si>
    <t xml:space="preserve">Concusión en la asignación de beneficios entregados a artistas, gestores y organizaciones culturales a través de las diferentes convocatorias. </t>
  </si>
  <si>
    <t>Perdida de imagen y credibilidad del proceso. 
Alto nivel de quejas por parte de los usuarios.
Sanciones.</t>
  </si>
  <si>
    <t>Definición de términos o requisitos de la convocatoria conforme al procedimiento de estímulos MMDS01.10.04.P02
Asignación de jurados externos para la asignación de beneficios o estímulos conforme al procedimiento de estímulos  MMDS01.10.04.P02</t>
  </si>
  <si>
    <t xml:space="preserve">Jornadas de Sensibilización sobre principios y valores éticos al personal involucrado en las actividades relacionadas con convocatorias a artistas, gestores y organizaciones culturales para la entrega de beneficios. 
Socializar el procedimiento estímulos MMDS01.10.04.P02 al equipo de trabajo responsable de la actividad. 
Convocar panel de jurados externos para la asignación de los estímulos o beneficios  culturales.
 </t>
  </si>
  <si>
    <t xml:space="preserve">Actas, listados de Asistencia, comunicaciones oficiales, correos electrónicos.
Convocatoria 
</t>
  </si>
  <si>
    <t>Desarrollo Social / Servicios Publicos</t>
  </si>
  <si>
    <t xml:space="preserve">Fenómenos naturales , crecimiento de la población en la zona rural de manera desorganizada.
* Desconocimiento de las normas y aplicabilidad del reglamento tecnico para el sector de agua potable y saneamiento basico RAS.
Falta de decisión politica.
* Recurso humano insuficiente para el servicio de aseo.
*Demoras en la reasignación al responsable de la atencion de las solicitudes de autorizacion para la construccion de infraestructura de TIC
</t>
  </si>
  <si>
    <t>Deficiencia o interrupción en la prestación de los servicios de la Unidad Administrativa Especial de Servicios publicos Municipales</t>
  </si>
  <si>
    <t>Contaminación de fuentes hidricas, disminución de volumen de agua, desabastecimiento del líquido, emergencia sanitaria, perdida de vidas humanas, enfermedades, demandas, detrimento patrimonial, incumplimiento de los compromisos adquiridos con la comunidad</t>
  </si>
  <si>
    <t xml:space="preserve">*Incluisión del Certificado de riesgo de predios que otorga el proceso Planificación de ordenamiento del territorio para la construcción de sistemas de abasto de acueducto|
* Capacitación a las juntas administradoras de acueducto </t>
  </si>
  <si>
    <t xml:space="preserve">
.
*Realizar encuestas de percepción a las visitas realizadas y al acompañamiento realizado </t>
  </si>
  <si>
    <t>Actas  de reunión, registro fotografico, Encuestas de percepción.de actas de reunión o de capactiación</t>
  </si>
  <si>
    <t>Debilidades en los estudios del sector en la parte técnica y financiera, falta de rigor en la revisión juridica.</t>
  </si>
  <si>
    <t>Celebración indebida de contratos</t>
  </si>
  <si>
    <t>Deficiencias en la prestación del servicio, demandas, sanciones.</t>
  </si>
  <si>
    <t xml:space="preserve">Implementación de los procedimientos y formatos  estandarizados  para la legalización de los procesos contractuales
</t>
  </si>
  <si>
    <t>Realizar  visitas de campo para asegurar el cumplimiento de las obligaciones contractuales cuando se requiera</t>
  </si>
  <si>
    <t>Acta de reunión
Informe de supervisión.</t>
  </si>
  <si>
    <t>Interferencia de intereses particulares en los procesos de contratación y de información privilegiada.</t>
  </si>
  <si>
    <t>Cohecho en la ejecución contractual de contratos</t>
  </si>
  <si>
    <t>Demandas, sanciones, perdida de crebilidad institucional</t>
  </si>
  <si>
    <t>No contar con la información completa por parte de las empresas de servicios publicos para hacer la liquidación de subsidios y contribuciones.
Deficiencias en el analisis de la informacion proporcionada por las empresas de servicios publicos. 
Procedimientos no automatizados</t>
  </si>
  <si>
    <t>Pagar mas de los subsidios que corresponden y/o recaudar menos del valor debido.</t>
  </si>
  <si>
    <t>Suscriptores de estratos contribuyentes recibiendo subsidios  y no aportando, suscriptores de estratos subsidiarios aportando al FSRI, pago a las empresas de servicios publicos  mayor valor por deficit de subsidios al facturado</t>
  </si>
  <si>
    <t>Tecnología</t>
  </si>
  <si>
    <t>Verificación a traves de las tablas dinamicas de las cuentas de cobro</t>
  </si>
  <si>
    <t>Reforzar la verificación con mayor frecuencia  a traves de tablas dinamicas a las cuentas de cobro a las empresas de servicios publicos al pasar de semestral a trimestral</t>
  </si>
  <si>
    <t>Actas de reunión e informes de verificación.</t>
  </si>
  <si>
    <t xml:space="preserve">Baja asignación presupuestal.
Proyecciones desfasadas del programa por parte de la empresa prestadora del servicio de acueducto.
</t>
  </si>
  <si>
    <t>Desfinanciación de los programas de minimo vital</t>
  </si>
  <si>
    <t>Suspensión de la asignación de minimo vital, investigaciones disciplinarias, fiscales y penales, descertificación.</t>
  </si>
  <si>
    <t>Financieros</t>
  </si>
  <si>
    <t>Control de vencimiento de los acuerdos</t>
  </si>
  <si>
    <t>Proyección elaborada por la UAESPM con datos estadisticos de consumo m3 de agua y tarifa para garantizar los recursos suficientes para la siguiente vigencia</t>
  </si>
  <si>
    <t xml:space="preserve">Cuadro de proyecciones de las empresas prestadoras de servicios públicos </t>
  </si>
  <si>
    <t>Desarrollo Social / Atencion a la Comunidad y Grupos Poblacionales</t>
  </si>
  <si>
    <t>Aumento de la población en condiciones de vulnerabilidad o pobreza, ya sea por la situación socioeconómica,  por desplazamiento forzado,  económico o por desastres ambientales que incrementan la demanda de servicios sociales.
Falta de un mayor acompañamiento  y seguimiento en campo a los operadores o funcionarios que llevan a cabo la atención a la población vulnerable.</t>
  </si>
  <si>
    <t xml:space="preserve">Concusion (pedir) para  la asignación u otorgamiento de los beneficios que presta la Entidad, a través de los servicios de atención y protección a población vulnerable. </t>
  </si>
  <si>
    <t>Reclamaciones o quejas de los usuarios que podrían implicar una denuncia ante los entes reguladores o una demanda de largo alcance para la entidad.
Intervención por parte de un ente de control u otro ente regulador.
Imagen institucional afectada por actos o hechos de corrupción comprobados.</t>
  </si>
  <si>
    <t xml:space="preserve">
Seguimiento y/o supervisión a la prestación de los servicios  a la población vulnerable.  </t>
  </si>
  <si>
    <t xml:space="preserve">Fortalecer el seguimiento a la prestación del servicio, a través del acompañamiento o seguimiento en campo (visitas al territorio),  de acuerdo a la capacidad operativa del proceso.
Divulgar a la comunidad los requisitos o mecanismo para acceder gratuitamente a los servicios. 
</t>
  </si>
  <si>
    <t xml:space="preserve">Actas de seguimiento/ registro de visita en campo,  a prestadores del servicio
Informes de supervisión.
Evidencias físicas y/o virtuales donde se comunique a la comunidad los requisitos para acceder a los servicios. 
</t>
  </si>
  <si>
    <t xml:space="preserve">Influencia de la clase política en las desiciones administrativas de la entidad y/o en la asignación de beneficios o recursos del Estado. 
Falta de un mayor acompañamiento  y seguimiento en campo a los operadores o personal que lleva a cabo la atención a la población vulnerable.
</t>
  </si>
  <si>
    <t xml:space="preserve">Tráfico de Influencias en la asignación u otorgamiento de los beneficios que presta la Entidad, a través de los servicios de atención y protección a población vulnerable. </t>
  </si>
  <si>
    <t xml:space="preserve">Actas de seguimiento en campo,  a prestadores del servicio
Informes de supervisión.
Evidencias físicas y/o virtuales donde se comunique a la comunidad los requisitos para acceder a los servicios. 
</t>
  </si>
  <si>
    <t xml:space="preserve">Falta de una mayor  divulgación, capacitación  e interiorización del proceso, procedimientos y normatividad en los funcionarios, que incida en la omisión de la asistencia a una victima del conflicto armado o a una persona en alta condición de vulnerabilidad. 
</t>
  </si>
  <si>
    <t xml:space="preserve">Omisión en la asignación u otorgamiento de beneficios a una persona cuya vida o salud se encuentre en grave peligro o requiera asistencia humanitaria por ser víctima de un  conflicto armado. </t>
  </si>
  <si>
    <t xml:space="preserve">Reclamaciones o quejas de los usuarios que podrían implicar una denuncia ante los entes reguladores o una demanda de largo alcance para la entidad.
Sanción por parte del ente de control u otro ente regulador.
Imagen institucional afectada en el orden nacional o regional por incumplimientos en la prestación del servicio a los usuarios o ciudadanos
</t>
  </si>
  <si>
    <t xml:space="preserve">Establecimiento  de Procedimientos, Políticas Operativas,  protocolos y normatividad para la atención de la población vulnerable y víctima del conflicto armado.
</t>
  </si>
  <si>
    <t xml:space="preserve">Fortalecer la divulgación y capacitación de la documentación para la operación del proceso.  
Ajustar, de ser necesario, la documentación para la operación del proceso. 
</t>
  </si>
  <si>
    <t>Actas de Inducción- Capacitación del proceso y su documentación.
Documentos ajustados</t>
  </si>
  <si>
    <t xml:space="preserve">Demoras en la contratación  del personal que realiza los insumos precontractuales y en general del proceso   de contratación del proyecto -ABOS (Reprocesos en la fase precontractual).  </t>
  </si>
  <si>
    <t>Que no se realice el proyecto de inversión o se realice parcialmente</t>
  </si>
  <si>
    <t>Falta de ejecución de los recursos.
Deficiencias en la prestación de servicios y en la cobertura a las poblaciones. 
Incumplimiento del propósito misional del proceso.
Quejas de los usuarios y Perdida de Imagen</t>
  </si>
  <si>
    <t>Seguimiento periódico a la contratación,  estado de la ejecución de los proyectos de inversión y metas del proceso</t>
  </si>
  <si>
    <t>Planificar la contratación de los proyectos de inversión de acuerdo a las necesidades del proceso</t>
  </si>
  <si>
    <t>Cronograma de Contratación</t>
  </si>
  <si>
    <t>Debilidades en la formulación de los proyectos de inversión, por falta de continuidad o perfil del personal,  lo cual genera  ajustes  y reprocesos   ante Planeación Municipal y Hacienda para la aprobación final del proyecto.</t>
  </si>
  <si>
    <t xml:space="preserve">Fortalecer la asistencia jurídica  al proceso, en la etapa precontractual de los proyectos de inversión. </t>
  </si>
  <si>
    <t xml:space="preserve">Estudios del sector y estudios previos con Vo.Bo. del área  jurídica </t>
  </si>
  <si>
    <t>Insuficiencia de los recursos  para el  cumplimiento de metas.</t>
  </si>
  <si>
    <t xml:space="preserve">Realizar seguimiento a las competencias del personal o proveedor asignado y establecer oportunidades de mejora,cuando  aplique. </t>
  </si>
  <si>
    <t>Evaluación de desempeño del servidor público/ Informes u otras comunicaciones de la supervisión.</t>
  </si>
  <si>
    <t xml:space="preserve">Realizar gestión permanente de recursos ante la Administración Municipal. </t>
  </si>
  <si>
    <t>Asignación de recursos vía  CONFIS.</t>
  </si>
  <si>
    <t>Falta de idoneidad (competencias) del personal asignado al programa o proyecto.</t>
  </si>
  <si>
    <t xml:space="preserve">Que el programa o proyecto de inversión no implemente los  requisitos del proceso  </t>
  </si>
  <si>
    <t>Proyectos sin los requisitos de calidad del proceso.
Quejas de los usuarios y Perdida de Imagen</t>
  </si>
  <si>
    <t>Zona Moderada</t>
  </si>
  <si>
    <t>Seguimiento  y/o supervisión a la prestación de los servicios  a la población vulnerable.</t>
  </si>
  <si>
    <t>Falta de conocimiento de  los requisitos del proceso (procedimiento e instructivos), por rotación del personal o bajo compromiso en su implementación.</t>
  </si>
  <si>
    <t>Mejorar  la divulgación y capacitación de los lineamientos para la operación del proceso y su importancia</t>
  </si>
  <si>
    <t>Actas de Inducción- Capacitación del proceso y su documentación.</t>
  </si>
  <si>
    <t>Debilidades en el proceso de seguimiento y control al proceso (supervisión)</t>
  </si>
  <si>
    <t>Fortalecer el seguimiento y control a la prestación del servicio, a través del acompañamiento o seguimiento en campo (visitas al territorio),  de acuerdo a la capacidad operativa del proceso.</t>
  </si>
  <si>
    <t>Actas de seguimiento en campo,  a prestadores del servicio
Registros de Producto No Conforme
Informes de supervisión.</t>
  </si>
  <si>
    <t>Desarrollo Social / Atención a la Comunidad y Grupos Poblacionales</t>
  </si>
  <si>
    <t>Falta de conocimiento de los lineamentos del  proceso y/o falta de liderazgo de los mecanismos de articulación.</t>
  </si>
  <si>
    <t>No realizar los procesos de articulación y coordinación de las políticas sociales</t>
  </si>
  <si>
    <t>Implementación de las políticas sociales de forma desarticulada.  
Falta de integralidad para abordar las problemáticas de las poblaciones. 
Bajo impacto en las intervenciones sociales</t>
  </si>
  <si>
    <t xml:space="preserve">Seguimiento y control a la implementación del proceso Atención a la Comunidad y Grupos Poblacionales , en su componente de articulación para las polítivas sociales </t>
  </si>
  <si>
    <t xml:space="preserve">Gestion Del Turismo </t>
  </si>
  <si>
    <t xml:space="preserve">Falta de voluntad de articulación, de los organismos y otras instituciones. </t>
  </si>
  <si>
    <t>Liderar los diferentes comités interinstitucionales y  mesas de participación ciudadana, cuya Secretaría Técnica estén a cargo de la  Secertaria de Bienestar Social.</t>
  </si>
  <si>
    <t>Acats de los comités realizados</t>
  </si>
  <si>
    <t>Desarrollo Social / Gestión del Turismo</t>
  </si>
  <si>
    <t xml:space="preserve">Tráfico de influencias al utilizar indebidamente el poder derivado de su cargo o su función, para obtener un beneficio propio o de un tercero, al momento de promocionar un prestador de servicio turístico que no cumpla los  requisitos establecidos por la reglamentación turística. </t>
  </si>
  <si>
    <t xml:space="preserve">Verificar que los prestadores de servicios  turísticos, que no cumplan con los requisitos de formalización  no sean incluidos dentro de los programas de promoción del   Municipio de Santiago de Cali.  </t>
  </si>
  <si>
    <t>Lista de verificación y visto bueno del competente que autoriza su inclusión</t>
  </si>
  <si>
    <t xml:space="preserve">
Falta de seguimiento al cumplimiento de las acciones contempladas al plan de acción del proceso de Getión del Turismo 
Desconocimiento del Plan. 
Falta de  idoneidad de la competencia de quien formula el plan 
</t>
  </si>
  <si>
    <t xml:space="preserve">Seguimiento al plan de trabajo </t>
  </si>
  <si>
    <t xml:space="preserve">Actas 
Informes </t>
  </si>
  <si>
    <t xml:space="preserve">Pérdida de credibilidad
Falta de Posicionamiento del destino. 
Deficiencias en la Difusiion del destino </t>
  </si>
  <si>
    <t xml:space="preserve">Base de datos actualizada </t>
  </si>
  <si>
    <t xml:space="preserve">FICHA EBI </t>
  </si>
  <si>
    <t>Selección del personal idóneo mediante ficha de evaluación.</t>
  </si>
  <si>
    <t xml:space="preserve">Registro  de evaluación 
Hoja de vida 
</t>
  </si>
  <si>
    <t xml:space="preserve">No visibilización de la oferta y productos turisticos de la ciudad </t>
  </si>
  <si>
    <t xml:space="preserve">Decreto de creación
Actas  
Folletos 
Material publicitario 
Mapa turistico </t>
  </si>
  <si>
    <t>Desarrollo Integral del territorio / Gestión Catastral</t>
  </si>
  <si>
    <t xml:space="preserve">Poca disponibilidad e innovación de las tecnologías adecuadas para la aplicación de la Gestión Catastral es escasa debido a la particularidad del Catastro.
Cambios normativos que impliquen ajustes
Poca disponibilidad e innovación de las tecnologías adecuadas para la aplicación de la gestión catastral es escasa debido  a la particularidad del catastro.
Deficiente desarrollo de aplicaciones informáticas.
No aplicación de los controles definidos en los procedimientos no permiten detectar errores voluntarios e involuntarios.
</t>
  </si>
  <si>
    <t>Inexactitud en la información física, jurídica y económica de los predios, registrada en la base de datos catastral.</t>
  </si>
  <si>
    <t xml:space="preserve">Reprocesos
Errada liquidación de avalúos
Alto nivel de quejas por parte de los usuarios.
Información incorrecta, inoportuna, inconsistente.
</t>
  </si>
  <si>
    <t>Realizar control de calidad al proyecto de resolución antes de actualizar la información física, jurídica y económica en la base de datos catastral.</t>
  </si>
  <si>
    <t xml:space="preserve">Realizar seguimiento a las inconsistencias presentadas en los proyectos de resolución de los trámites de Gestión Catastral.
Retroalimentar las inconsistencias presentadas con los equipos de trabajo.
</t>
  </si>
  <si>
    <t>Actas de Seguimiento, listados de asistencia</t>
  </si>
  <si>
    <t>Error del programa que se emplea para la liquidación 
Errores humanos de digitación
Baja oferta de personal especializado en el mercado, en temas de Gestión Catastral.</t>
  </si>
  <si>
    <t>Incorrecta liquidación en los avalúos catastrales</t>
  </si>
  <si>
    <t xml:space="preserve">Reprocesos
Investigaciones fiscales y administrativas
Incremento en las solicitudes de revisión de avalúo
Perdida de credibilidad e imagen del organismo.
</t>
  </si>
  <si>
    <t>Cumplir con  las especificaciones técnicas de la información económica de los predios y los estándares establecidos de acuerdo a los modelos econométricos para la entrega de información de la calidad.</t>
  </si>
  <si>
    <t>Realizar seguimiento a las validaciones realizadas conforme a las diferentes tipologías de predio.</t>
  </si>
  <si>
    <t xml:space="preserve">Creación de normas externas al catastro.
Percepción de la ciudadanía sobre la ética de los servidores públicos de la Entidad.
Inseguridad de la ciudad. 
Topografía del terreno complicada, la cual no permite la ubicación del predio.
Poca disponibilidad e innovación de las tecnologías adecuadas para la aplicación de la Gestión Catastral es escasa debido a la particularidad del Catastro.
Debilidad en la identificación, ejecución y control  de los  procedimientos.
Deficiencias en aplicación de los controles internos.
Carencia de principios y valores éticos por parte de algunos los servidores públicos
Amiguismo y los favores personales.
Fallas al no utilizar los canales de comunicación internos para incentivar la práctica de principios éticos.
</t>
  </si>
  <si>
    <t>Cohecho durante la verificación de la información capturada respecto a sus variaciones físicas en los predios de la ciudad.</t>
  </si>
  <si>
    <t xml:space="preserve">Reprocesos 
Errada liquidación de avalúos
Detrimento patrimonial al efectuar cobro  de Impuestos por un valor menor al real.
Error en la elaboración de actos administrativos.
Sanciones.
Perdidas de imagen.
Demandas. </t>
  </si>
  <si>
    <t>Realizar control de calidad al 10% de las visitas realizadas en campo.
Realizar seguimiento a las inconsistencias presentadas en los informes técnicos de visita.</t>
  </si>
  <si>
    <t>Realizar informe mensual de  control de calidad a las visitas seleccionadas.
Realizar retroalimentación trimestral  al personal reconocedor de las inconsistencias detectadas en los informes técnicos de visita.</t>
  </si>
  <si>
    <t>Informe de control de calidad.
Acta de Reunión, listado de asistencia</t>
  </si>
  <si>
    <t xml:space="preserve">Demora en los tiempos de atención de los trámites catastrales por parte de los lideres del proceso de Gestión Catastral.
La poca disponibilidad e innovación de las tecnologías adecuadas para la aplicación de la Gestión Catastral es escasa debido a la particularidad del Catastro.
Debilidad en las acciones de la comunicación interna y externa para prevenir acciones de corrupción.
Capacidad operativa insuficiente para atender el volumen
</t>
  </si>
  <si>
    <t>Concusión en la atención oportuna de los trámites catastrales radicados.</t>
  </si>
  <si>
    <t>Sanciones.
Perdidas de imagen.
Demandas.
Investigaciones por parte de los entes de control.
Disminución de confianza de los ciudadanos.
Incremento en las quejas y reclamos.
Incumplimiento de la normatividad</t>
  </si>
  <si>
    <t>Realizar seguimiento a la atención de los trámites catastrales</t>
  </si>
  <si>
    <t>Realizar reunión de seguimiento al estado de los trámites.
Realizar seguimiento a las inconsistencias presentadas en al Aplicativo Catastral SigCat.</t>
  </si>
  <si>
    <t>Acta de reunión, Listados de Asistencias</t>
  </si>
  <si>
    <t xml:space="preserve">Amiguismo y los favores personales.
Errores operativos al registrar la información.
Falta de entendimiento del mensaje que transmite el usuario para realizar la solicitud.
</t>
  </si>
  <si>
    <t>Prestación ilegal de los Servicios Catastrales</t>
  </si>
  <si>
    <t xml:space="preserve">Perdidas de imagen.
Disminución de confianza de los ciudadanos.
Incremento en las quejas y reclamos. </t>
  </si>
  <si>
    <t>Realizar informe de Percepción</t>
  </si>
  <si>
    <t>Realizar informe de percepción del ciudadano de manera trimestral.</t>
  </si>
  <si>
    <t>Informe de percepción.</t>
  </si>
  <si>
    <t>Desarrollo Integral del territorio / Desarrollo Físico</t>
  </si>
  <si>
    <t>1. Debilidad en la estructura organizacional para la toma de decisiones.
2. Falta de continuidad del personal de prestadores de servicios en los meses de enero y julio de cada vigencia por demoras en los procesos contractuales.
3. Alta rotación de personal que incide negativamente en el proceso por cuanto la curva de aprendizaje es lenta y ocasiona retrasos en la entrega a tiempo de las respuestas a las solicitudes radicadas.
4. Deficiciente asignación de recursos para atender las visitas a los predios objeto de las solicitudes .</t>
  </si>
  <si>
    <t>Demora en la expedición de los diferentes conceptos, certificados y autorizaciones a la comunidad mediante la verificación del cumplimiento normativo, que permita el desarrollo fisico ordenado</t>
  </si>
  <si>
    <t xml:space="preserve">Perdida de credibilidad de la Entidad.
Investigaciones por parte de los entes de control.
Sanciones Disciplinarias y Penales.
</t>
  </si>
  <si>
    <t>Error durante la expedición de los diferentes conceptos, certificados y autorizaciones a la comunidad mediante la verificación del cumplimiento normativo, que permita el desarrollo fisico ordenado</t>
  </si>
  <si>
    <t>1. Revisión por diferentes niveles de autoridad.
2. Estructura del proceso, organizacional y perfiles de cargos definidos idóneos para la toma de decisiones, aplicación de normas e instrumentos y seguimiento y evaluación de lo ordenado.</t>
  </si>
  <si>
    <t xml:space="preserve">1. Implementar un comité técnico - normativo para la revisión de las solicitudes de trámites relacionadas con el ordenamiento urbanistico y el espacio publico  que requieren toma de decisiones de ordenamiento territorial.
2. Establecer un mecanismo para divulgar los proyectos de respuesta a las solicitudes de trámites relacionadas con el Ordenamiento Urbanistico y el Espacio Publico  que requieren toma de decisiones de ordenamiento territorial. </t>
  </si>
  <si>
    <t xml:space="preserve">
1.El recaudo proyectado no es suficiente para la ejecucion de los proyectos.
2.Baja oferta de predios en el territorio que cumpla con las condiciones para el desarrollo de vivienda vis y vip.
3.Incongruencia de metas y recursos.
4.Falta  gestionar a travez de alianzas estratégicas otras fuentes de financiacion.
5, Insuficiente capacidad operativa, tecnica y humana del proceso para atender una  creciente demanda
</t>
  </si>
  <si>
    <t>Incumplimiento en la ejecución de los programas y proyectos de desarrollo físico afectando el resultado de las metas del plan de  desarrollo.</t>
  </si>
  <si>
    <t>Perdida de credibilidad e imagen de la Entidad.
Investigaciones por parte de los entes de control.
Sanciones Disciplinarias y Penales.
Demandas al municipio.</t>
  </si>
  <si>
    <t>Realizar seguimiento en comités de alta gerencia y otros, el cumplimiento de las metas del plan de Desarrollo</t>
  </si>
  <si>
    <t>Evaluar en los comités técnicos de la Secretaría de Infraestructura los resultados de gestión del Plan de de Desarrollo</t>
  </si>
  <si>
    <t xml:space="preserve">Actas, listados de asistencia, comunicaciones oficiales
</t>
  </si>
  <si>
    <t xml:space="preserve">Alto grado de intervención política y decisiones sobre el ingreso y retiro de servidores públicos.  constituyen amenaza por intereses, se retira personal con experiencia y se ingresan nuevos, generando la llamada perdida de la memoria institucional.
Falta de credibilidad en las Instituciones del Estado por el actuar poco ético de algunos  servidores generando una percepción de falta de moralidad de los funcionarios públicos .
Falta de Eficientes Sistemas de Comunicación para que la información sea trasmita y recepcionada en línea para la oportuna toma de decisiones en el control del trafico vial.
Falta identificar y actualizar algunos Subprocesos, Procedimientos y Métodos que permitan el control y seguimiento.
Falta de integración de los desarrollos tecnológicos de la administración. Existen muchos aplicativos y desarrollos independientes duplicándose información, esfuerzos, recursos.
Insuficiencia del recurso humano para atender las cargas laborales dificultando la oportuna y adecuada prestación de los servicios. </t>
  </si>
  <si>
    <t xml:space="preserve">Tráfico de Influencias en la prestación de  servicios de estudio de suelos </t>
  </si>
  <si>
    <t>Perdida de Imagen.
Sanciones Disciplinarias y/o judiciales.
Incumplimiento a las metas establecidas.
Deterioro de la malla vial.</t>
  </si>
  <si>
    <t xml:space="preserve">Registrar resultados de las pruebas en el Formato Estudio de Suelos MDI02.02.02.18.P03.F11 </t>
  </si>
  <si>
    <t>Aplicar las actividades y tareas del procedimiento  Estudio de Suelos para intervenciones viales y control de calidad de obras de infraestructura</t>
  </si>
  <si>
    <t>Acta de revisión y verificación  del la aplicación del procedimiento</t>
  </si>
  <si>
    <t>Tráfico de Influencias en la implementación de Proyectos de  Ingeniería de tránsito y en conceptos de viabilidad para planes de manejo de tránsito.</t>
  </si>
  <si>
    <t>Perdida de Imagen.
Sanciones Disciplinarias y/o judiciales.</t>
  </si>
  <si>
    <t>Realizar visitas en los sitios donde se implementan los Proyectos de  Ingeniería de tránsito.                        
Los conceptos de los PMT son viabilizados por el Subsecretario de Movilidad sostenible y seguridad vial.</t>
  </si>
  <si>
    <t>Revisar y ajustar los formatos relacionado en el procedimiento Revisión a los conceptos de los PMT Planes de Manejo de Transito</t>
  </si>
  <si>
    <t>Acta de revisión, ajuste y/o modificación a los formatos relacionados en el procedimiento.
Oficio de la validación de los conceptos de los PMT por el Subsecretario de Movilidad sostenible y seguridad vial</t>
  </si>
  <si>
    <t>Cohecho en la implementación de proyectos de  Ingeniería de tránsito y en Conceptos de viabilidad para planes de manejo de tránsito.</t>
  </si>
  <si>
    <t>Realizar visitas en los sitios donde se implementan los Proyectos de  Ingeniería de tránsito.(Los conceptos de los PMT son viabilizados por los técnicos y el Subsecretario de Movilidad sostenible y seguridad vial)</t>
  </si>
  <si>
    <t xml:space="preserve">solicitar al Departamento Administrativo de Control Interno Disciplinario DACID, capacitación sobre el Estatuto Anticorrupción.
</t>
  </si>
  <si>
    <t>Acta de revisión, ajuste y/o modificación a los formatos relacionados en el procedimiento       Oficio de la validación de los conceptos de los PMT por el Subsecretario de Movilidad sostenible y seguridad vial</t>
  </si>
  <si>
    <t xml:space="preserve">Tráfico de Influencias en la selección de compra de un lote para un proyecto de vivienda. </t>
  </si>
  <si>
    <t>Perdida de Imagen.
Sanciones Disciplinarias y/o judiciales. 
Incumplimiento a las metas establecidas.
Afectación del hábitat sostenible.</t>
  </si>
  <si>
    <t>Conformar comité de selección y compra de lotes para proyectos de vivienda</t>
  </si>
  <si>
    <t>Acta de reunión donde se analiza la situación para tomar la decisión de compra de lote con los vistos buenos de los competentes cuando se requiera.</t>
  </si>
  <si>
    <t xml:space="preserve">
Acta de reunión del Comité de selección para compras de lotes</t>
  </si>
  <si>
    <t>Cohecho  en la expedición de Conceptos, Certificados, Permiso, Registros, Asignaciones y Licencias.</t>
  </si>
  <si>
    <t xml:space="preserve">Automatizar la expedición de conceptos, certificados, permisos, registros, asignaciones y licencias.     En la expedición de conceptos, certificados, permisos, registros, asignaciones y licencias </t>
  </si>
  <si>
    <t>Realizar priorización de Automatización en los trámites y servicios faltantes de la SEPOU.
Aplicar los procedimientos asociados a los trámites y servicios relacionados con la expedición de estos conceptos</t>
  </si>
  <si>
    <t xml:space="preserve">Formato de priorización de tramites y servicios
</t>
  </si>
  <si>
    <t xml:space="preserve">Falencias en la implementacion del Manual de señalización, dispositivos uniformes para el control de calles, carreteras y ciclorrutas de Colombia
Falta de personal
Falta de recursos para la señalización y semaforización de la ciudad
</t>
  </si>
  <si>
    <t>Vías e intersecciones sin señalización ni semaforización o que presentan deteriorado en las msmas</t>
  </si>
  <si>
    <t>Incremento en los indices de accidentalidad y mortalidad
Afectacion de la imagen del Municipio
factores inseguros para los actores de las vias
Incremento en las quejas de la comunidad</t>
  </si>
  <si>
    <t xml:space="preserve">
Ejecucion y seguimiento a los proyectos en el marco del plan de desarrollo vigente: Mejoramiento de la red semaforizada de santiago de cali; Mejoramiento de la señalizacion vertical de santiago de cali y Fortalecimiento de la señalizacion horizontal de santiago de cali, con sus respectivas metas.
</t>
  </si>
  <si>
    <t>Seguimientos periodico trimestral de avance en el cumplimiento de las metas del plan de desarrollo vigente</t>
  </si>
  <si>
    <t>Actas, cuadro 1S, 3S</t>
  </si>
  <si>
    <t xml:space="preserve">Discontinuidad en la contratación de personal operativo durante la vigencia para realizar mantenimiento de la infraestructura vial
Falta de mantenimiento de redes humedas y secas
Falta de recursos para el mantenimiento vial con el grupo operativo 
</t>
  </si>
  <si>
    <t>Deterioro de la malla vial en el Municipio de Santiago de Cali</t>
  </si>
  <si>
    <t>Perdida de Credibilidad e imagen institucional.
Demandas.
Perdida de confianza en lo público.
Sobrecostos en mantenimiento vial.
Protestas de la comunidad por falta de mantenimiento vial con grupo operativo.</t>
  </si>
  <si>
    <t xml:space="preserve">Ejecucion y seguimiento al proyectos en el marco del plan de desarrollo vigente: Mantenimiento de infraestructura vial en el municipio de santiago de cali
Plan bacheton para la recuperacion de las vias principales y secundarias de la ciudad </t>
  </si>
  <si>
    <t xml:space="preserve">Desarrollo Integral del territorio / Desarrollo Económico </t>
  </si>
  <si>
    <t>1. No contar con la metodología correcta para la elaboración de una política publica de Desarrollo Económico.
2. No tener definido correc tamente los tópicos de interés de la política pública de desarrollo económico de Cali. 
3. No contar con la validación del Cocejo Asesor de Desarrollo Económico.
4. No tener en cuenta todas las variables económicas y sociales para lograr un Desarrollo Económico en el municipio.
5. No contar con la correcta articulación de los lineamientos de política pública (local, regional, nacional e internacional) relacionada con el desarrollo económico de Santiago de Cali.  
6.  No ser incluidos en el proceso de formulación del Plan de Desarrollo Municipal</t>
  </si>
  <si>
    <t>Política Publica con debilidades en su formulación.</t>
  </si>
  <si>
    <t>1. Impacto negativo en la imagen institucional.
2. Impacto negativo en el Desarrollo Económico del Municipio
3. Desarticulación en la sociedad, estado y universidad</t>
  </si>
  <si>
    <t xml:space="preserve">1. Procedimiento (Política pública de Desarrollo Económico formulada, implementada y evaluada Versión 1 condigo MMDI02.03.03.18.P01)
</t>
  </si>
  <si>
    <t>1. Se realizan las mesas técnicas lideradas por el (Consejo Asesor para el Desarrollo Económico del Municipio de Santiago de Cali CADEC), con el fin de validar la elaboración de la Política Pública.</t>
  </si>
  <si>
    <t>Acta</t>
  </si>
  <si>
    <t>1. No contar con la metodología correcta para la elaboración de los Planes de Desarrollo Económico de comunas y corregimientos.
2. No contar con la validación de los Planes de Desarrollo  Económico de comunas y corregimientos en las mesas de los territorios
3. No tener en cuenta todas las variables económicas y sociales para lograr un Desarrollo Económico en el municipio.
4.  No ser incluidos en el proceso de formulación del Plan de Desarrollo Municipal.
5.  No contar con un mapeo  de la vocación empresarial y profesional de las   comunas y corregimientos.
6. No lograr la correcta articulación de los proyectos de la sub secretaria de servicios productivo y Comercio Colaborativo  con comunas y corregimientos</t>
  </si>
  <si>
    <t xml:space="preserve"> Planes de Desarrollo Económico de las Comunas y Corregimiento del Municipio de Santiago de Cali con debilidades en su formulación</t>
  </si>
  <si>
    <t xml:space="preserve">1. Procedimiento (Planes de Desarrollo Económico de las Comunas y Corregimientos formulados, implementados y evaluado Versión 1  código MMDI02.03.03.18.P03)
2. Política de Operación (El proceso Desarrollo Económico y Competitividad, debe garantizar la correcta articulación con el proceso Planeación Económica y Social, mediante mesas de trabajo, para garantizar que las metas establecidas en los Planes de Desarrollo Económico de Comunas y Corregimientos queden contenidas en las metas del Plan de Desarrollo Municipal, desde el proceso de formulación de este último instrumento.
</t>
  </si>
  <si>
    <t xml:space="preserve">1. Se realizan talleres de Entorno Económico.
2. Se realiza la identificación de la vocación económica de comunas y corregimientos.
3. Se realiza identificación del perfil profesional de las comunas y corregimientos.
</t>
  </si>
  <si>
    <t xml:space="preserve">1.  No tener en cuenta la oferta y la demanda identificada para cerrar las brechas por el Sistema Municipal de Empleo.
2. No contar con la correcta articulación de los actores que hacen parte del  Sistema Municipal de Empleo.
3. Falta de estrategias de comunicación para dar a conocer  el Sistema Municipal de Empleo.
4. Falta de pertinencia en la formación para el empleo para suplir las necesidas del mercado.
</t>
  </si>
  <si>
    <t>Sistema Municipal de Empleo  (SIME) sin implementar</t>
  </si>
  <si>
    <t>1. Procedimiento Estrategia SIME (Sistema Municipal de Empleo) - Cali Trabaja
2. Procedimiento Programas o rutas de formación y capacitación para la inserción laboral
3. Procedimiento Herramientas del SIME (Sistema Municipal de Empleo)
4. Procedimiento  Fortalecimiento de actores del SIME (Sistema Municipal de Empleo)</t>
  </si>
  <si>
    <t>1. Rutas de formación para el Empleo
2. Jornadas de Empleabilidad.
3. Ferias de servicios para la Empleabilidad.
4. Mesa de articulación de actores para el empleo.</t>
  </si>
  <si>
    <t>Acta , Iregistro fotografico</t>
  </si>
  <si>
    <t xml:space="preserve">
1. No contar con la correcta articulación de los actores que hacen parte del Sistema de Desarrollo Empresarial .
2. Falta de estrategias de comunicación para dar a conocer  el Sistema de Desarrollo Empresarial .
3.  No contar con un correcto Moldeo de Operación, para implementar Sistema de Desarrollo Empresarial.
4. No contar con la legitimización del Sistema de Desarrollo Empresarial.</t>
  </si>
  <si>
    <t>Sistema de Desarrollo Empresarial (SIDE) sin implementar</t>
  </si>
  <si>
    <t>1. Procedimiento Programas de Ciencia, Tecnología e Innovación desarrollados en el Municipio de Santiago de Cali (formulado, implementado y evaluado) Versión 2
2. Procedimiento Programa de inclusión productiva (formulado, implementado y evaluado)  Versión 2
3. Procedimiento Sistema de Desarrollo Empresarial implementado  Versión 1
4. Procedimiento HERRAMIENTAS DE DESARROLLO EMPRESARIAL (SISTEMA DE DESARROLLO EMPRESARIAL)</t>
  </si>
  <si>
    <t xml:space="preserve">1. Reuniones de articulación con los actores del Sistema de Desarrollo Empresarial.
2. Fortalecimiento a los actores del Sistema de Desarrollo Empresarial.
3. Implementación de Plataformas de Desarrollo Económico.
</t>
  </si>
  <si>
    <t xml:space="preserve">
Insuficiencia del recurso humano para atender las cargas laborales
Articular el proceso de Desarrollo Económico y Competitividad, con insumos y  productos en común con el fin de cerrar brechas  y unificar actividades</t>
  </si>
  <si>
    <t>Demora en la ejecución de Planes, Programas y  Proyectos, encaminados a ejercer el Desarrollo Económico</t>
  </si>
  <si>
    <t>Intervención por parte de un ente de control u otro ente regulador.
Incumplimiento en las metas y objetivos institucionales 
Incumplimiento en las metas y objetivos institucionales afectando de forma grave la ejecución presupuestal.
Reproceso de actividades y aumento de carga operativa</t>
  </si>
  <si>
    <t xml:space="preserve">Programación de seguimiento a la ejecución de Planes, Programas y  Proyectos,
Aplicación de las herramientas establecidas por la entidad </t>
  </si>
  <si>
    <t xml:space="preserve">1. Se realiza seguimiento a los proyectos de manera trimestral, en el formato 1s.
2. Se realiza seguimiento a las metas establecidas en el Plan de Desarrollo, en el formato 3s
3. Se realiza seguimiento por cada subsecretaria a los proyectos, de manera quincenal.
4. Se realiza comite contractual </t>
  </si>
  <si>
    <t>Desarrollo Integral del territorio / Sustentabilidad Ambiental</t>
  </si>
  <si>
    <t>Alta rotación de personal.
Insuficiencia de personal de planta.
Expedición irregular de permisos, licencias, concesiones, autorizaciones, etc.
Inspección, vigilancia y control  Ineficiente.
Presiones externas por partes de grupos políticos para incidir o modificar decisiones sobre procesos.
Pérdida de documentos que hacen parte de un trámite, servcio o proceso.
Carencia de sistemas tecnológicos seguros, para la gestión de la información.
Presión política y pago de favores para vincular personal no calificado.</t>
  </si>
  <si>
    <t>Tráfico de influencias durante la expedición de tramites, servicios, ejecución de procesos sancionatorios y el desarrollo de actividades de inspección, vigilancia y control en el Proceso de Sustentabilidad Ambiental.</t>
  </si>
  <si>
    <t>Disminución de la oferta y calidad ambiental 
Aumento del impacto ambiental.
Deterioro de la imagen institucional.
Denuncias, quejas o demandas en contra de los servidores o de la entidad ante los organismos de control.
Apertura de investigaciones e imposición de sanciones a la entidad y sus servidores por parte de los organismos de control.</t>
  </si>
  <si>
    <t xml:space="preserve">Estandarización de procedimientos.
Lista de chequeo de los requisitos para la atención de los trámites y servicios.
Expedición de actos administrativos con vistos buenos de quien proyectó y elaboró y revisó
Implementación de la Ventanilla Integral de trámites Ambientales en Línea - VITAL. </t>
  </si>
  <si>
    <t>Llevar a cabo mesas de trabajo con el nivel directivo, con el fin de revisar y ajustar los procedimientos de los trámites y servicios.
Elaborar, revisar y/o ajustar las listas de chequeo de los requisitos jurídicos, financieros y técnicos, de los trámites y servicios que presta el DAGMA. Hacer cruce con las hojas de vida de éstos.
Realizar seguimientos periódicos, para verificar que todos los actos administrativos que se generen durante la atención de los trámites y servicios, contengan los Vos Bos de los líderes de Área y/o grupos.
Realizar seguimiento periódico a la implementación y mantenieminto de la  Ventanilla Integral de trámites Ambientales en Línea - VITAL.</t>
  </si>
  <si>
    <t>Actas de Reuniones
Procedimientos Ajustados.
Listas de chequeo revisadas y validadas.
Actas de seguimientos periódicos realizados a los actos adminsitrativos generados para la atención de trámites y servicios.
Actas de seguimiento, a la implementación y mantenieminto de la  Ventanilla Integral de trámites Ambientales en Línea - VITAL.</t>
  </si>
  <si>
    <t>Alta rotación de personal.
Expedición irregular de permisos, licencias, concesiones, autorizaciones, etc.
Inspección, vigilancia y control  Ineficiente.
Pérdida de documentos que hacen parte de un trámite, servcio o proceso.
Carencia de sistemas tecnológicos seguros, para la gestión de la información.</t>
  </si>
  <si>
    <t>Concusión en la atención de un tramite, servicio, ejecución de procesos sancionatorios y el desarrollo de actividades de inspección, vigilancia y control en el Proceso de Sustentabilidad Ambiental.</t>
  </si>
  <si>
    <t>Denuncias, quejas o demandas en contra de los servidores o de la entidad ante los organismos de control.
Apertura de investigaciones e imposición de sanciones a la entidad y sus servidores por parte de los organismos de control.
Imagen negariva de la institución.
Aumento del impacto ambiental.
Mayores costos de recuperación de los recursos naturales.
Aumento de las quejas por parte de la ciudadanía.</t>
  </si>
  <si>
    <t>Conformación del Grupo Gestión Administrativa de Trámites y Servicios - GATS.</t>
  </si>
  <si>
    <t>Realizar seguimiento a la implementación, mantenimiento y mejora de la ventanilla integral de tramites ambientales en linea - VITAL.
Realizar jornada de sensibilización acerca de la Ley de Transparencia y la Ley Anticorrupción y de Atención al Ciudadano, dirigida al personal operativo del DAGMA.
Llevar a cabo mesas de trabajo con el nivel directivo, con el fin de revisar y ajustar los procedimientos de los trámites, servicios y la IVC.</t>
  </si>
  <si>
    <t>Actas de seguimientos periódicos realizados a los grupos que manejan trámites y servicios.
1 Jornada de Sensibilización.
Actas de Reuniones</t>
  </si>
  <si>
    <t>Cohecho durante la atención de tramites, servicios, ejecución de procesos sancionatorios y el desarrollo de actividades de inspección, vigilancia y control en el Proceso de Sustentabilidad Ambiental.</t>
  </si>
  <si>
    <t>Implementación de la ventanilla vital.</t>
  </si>
  <si>
    <t>Estandarizar el procedimiento Sancionatorio ambiental y parametrizarlo en el aplicativo VITAL.
Realizar jornada de sensibilización acerca de la Ley de Transparencia y la Ley Anticorrupción y de Atención al Ciudadano, dirigida al personal operativo del DAGMA.
Llevar a cabo mesas de trabajo con el nivel directivo, con el fin de revisar y ajustar los procedimientos de los trámites, servicios y la IVC.</t>
  </si>
  <si>
    <t>Procedimiento Sancionatorio estandarizado y parametrizado en VITAL
1 Jornada de Sensibilización.
Actas de Reuniones</t>
  </si>
  <si>
    <t xml:space="preserve">Cambio de Gobierno que interrumpe la continuidad de planes, programas y proyectos.
Dinamicas de ocupacion del territorio que afectan la gestion ambiental.
Lideres con intereses particulares que afectan la gestion ambiental
Alta rotación de personal.
Insuficiencia de personal de planta.
</t>
  </si>
  <si>
    <t>Demora en la ejecución de planes, programas y proyectos encaminados a ejercer la autoridad ambiental.</t>
  </si>
  <si>
    <t>Sanción por parte del ente de control u otro ente regulador.
Incumplimiento en las metas y objetivos institucionales afectando el cumplimiento en las metas de gobierno.
Mayores costos de recuperación de los recursos naturales.
Pérdida de credibilidad</t>
  </si>
  <si>
    <t>Aplicación del formato de seguimiento al Plan de Acción e instrumentos de planificación. 
Seguimiento a la gestión contractual a través del Comité de Contratación propio del proceso.</t>
  </si>
  <si>
    <t>Realizar de forma trimestral acta de seguimiento a la ejecución presupuestal, donde se identifique debilidades en el proceso de ejcución y se generen compromisos con los actores.
Actas de reunión del Comité de Contratación donde se identifique las posibles situaciones contractuales que pueden afectar el cumplimiento de los planes, programas o proyectos.</t>
  </si>
  <si>
    <t>Un (1) Formato de seguimiento trimestral
Un (1) Acta de reunión mensual</t>
  </si>
  <si>
    <t>No se cuenta con las instalaciones adecuadas.
Alta rotación de personal.
Insuficiencia de personal de planta.
Carencia de sistemas tecnológicos seguros, para la gestión de la información.
Pérdida de documentos que hacen parte de un trámite, servcio o proceso.</t>
  </si>
  <si>
    <t>Pérdida de información sensible, asociada al proceso.</t>
  </si>
  <si>
    <t>Aumento del impacto ambiental.
Deterioro de la imagen institucional.
Denuncias, quejas o demandas en contra de la entidad ante los organismos de control.
Apertura de investigaciones e imposición de sanciones a la entidad y sus servidores por parte de los organismos de control.
Imagen negariva de la institución.
Aumento de las quejas por parte de la ciudadanía.</t>
  </si>
  <si>
    <t xml:space="preserve">Desarrollo de aplicativos que permiten contar con la información sensible para el proceso, en línea. </t>
  </si>
  <si>
    <t>Seguimientos al desarrollo de los aplicativos en proceso.</t>
  </si>
  <si>
    <t xml:space="preserve">Actas de seguimiento </t>
  </si>
  <si>
    <t>* Inasistencia de las partes involucradas
* Insuficiencia de recursos para la operación y/o desbalance en la carga de trabajo
* Falta de actualización del personal en normativas incluidas recientemente para su ejercicio profesional.
* Falta de estandarización de los procedimientos asociados.
* Deficiente conservación del archivo documental</t>
  </si>
  <si>
    <t>Dilación en la resolución de los conflictos de convivencia en la ciudadania</t>
  </si>
  <si>
    <t>* Vulneración de los derechos, integridad, y seguridad de la población
* Acciones legales en contra del municipio
* Baja imagen corporativa
* Incremento de los índices de conflictividad en la población
* No poder dar inicio a la resolución del conflicto</t>
  </si>
  <si>
    <t>Procedimiento Resolución de Conflictos Familiares por Desavenencias - TAREA 8: 
Asegurar la entrega de las citaciones para las partes interesados, verificando que el citador devuelva las citaciones firmadas por los implicados</t>
  </si>
  <si>
    <t xml:space="preserve">
- Hacer uso del sistema de gestión documental ORFEO para radicar las citaciones firmadas por los implicados y redireccionarlas al comisario de familia correspondiente para su trámite y archivo electrónico.
- Implementar los ejes temáticos para identificar debilidades y realizar mejoras
- Realizar análisis de datos en los cuales se conozcan las causas que dilatan los procesos de resolución de conflictos</t>
  </si>
  <si>
    <t>Sistema Gestión Documental ORFEO. Informe de radicados de orfeos vencidos, proximos a vencer, en término, e informes PQRS</t>
  </si>
  <si>
    <t>* Insuficiencia de recursos para la operación
* Datos inexactos o erroneos de los infractores que imposibilitan su localización.
* Vacios o ambigüedades en la normatividad</t>
  </si>
  <si>
    <t>No poder dar solución o sanción efectiva a los comportamientos contrarios a la convivencia</t>
  </si>
  <si>
    <t>* Vulneración de los derechos, integridad, y seguridad de la población
* Acciones legales en contra del municipio
* Baja imagen corporativa
* Incremento de los índices de conflictividad en la población
* Baja eficiencia en la recaudación de recursos por concepto de sanciones del Código Nacional de Policía</t>
  </si>
  <si>
    <t>Procedimiento Verbal Abreviado Multas Especiales  TAREA 14:
Validar la identificación del ciudadano o del quejoso y que coincida con lo reportado en comparendo o querella</t>
  </si>
  <si>
    <t xml:space="preserve">
- Puesta en marcha de la oficina Control a Sanciones para la liquidación y cobro de las multas en aplicación del Código Nacional de Policía Ley 1801 de 2016. Resolución No. 4161.010.21.0247.  
- Desarrollo del aplicativo del Código Nacional de Policia</t>
  </si>
  <si>
    <t xml:space="preserve">
-Registro Nacional de Medidas Correctivas (RNMC)
- Informe de Gestión de Oficina Control a Sanciones</t>
  </si>
  <si>
    <t>* Insuficiencia de recursos para la operación
* Falta de personal idóneo y competente para el desarrollo de las actividades pedagógicas</t>
  </si>
  <si>
    <t>No dar respuesta a la totalidad y diversidad de las solicitudes de formación de la ciudadanía</t>
  </si>
  <si>
    <t>* No poder impactar a la ciudadanía en el tema preventivo frente a las conductas contrarias a la convivencia.
* No dar cobertura a todos los lugares de la ciudad
* Incremento de los índices de comportamientos contrarios a la convivencia.
* Baja imagen corporativa</t>
  </si>
  <si>
    <t>Procedimiento Formación y Orientación para Prevención de Conflictos TAREA 2:
Revisar si la temática solicitada es de la competencia de la dependencia (Alcoholismo y sustancias psicoactivas, violencia intrafamiliar, convivencia pacífica, tenencia de mascotas, ruido y contaminación)
* Articular con las dependencias de la Administración Municipal y/o entidades  privadas que por su competencia o interés deben responder a las solicitudes de formación de la ciudadanía</t>
  </si>
  <si>
    <t xml:space="preserve">
- Incluir en los planes d etrabajo de las casas de justicia y las comisarias las actividades de formación que solicita la ciudadanía.
- Implementación mecanismos de comunicación institucional que permira a los funcionarios conocer normatividades para orientar al ciudadano en las inquietudes que pueda presentar.</t>
  </si>
  <si>
    <t xml:space="preserve">
- Actas de asistencia a las capacitaciones
- Informes de Gestión con registros fotográficos
- Formato F18 Plan de trabajo</t>
  </si>
  <si>
    <t xml:space="preserve">* Falta de adherencia a los procedimientos ejecutados por los servidores públicos. 
* Insuficiencia del recurso humano para atender las cargas laborales
* Falta de personal idóneo y competente
* Falta de ética profesional.
* Desconocimiento de la normatividad vigente.
* Falta de automatización de procedimientos </t>
  </si>
  <si>
    <t>Cohecho en la ejecución del subproceso verbal abreviado o resolución de conflictos, al momento en que se va a expedir el acto administrativo sancionatorio.</t>
  </si>
  <si>
    <t>* Afectación en la generación o prestación de servicio.
* Reprocesos internos 
* Baja imágen corporativa
* Intervención por parte de un ente de control u otro ente regulador.
* Incumplimiento de la misión institucional.
* Sanciones disciplinarias, fiscales y/o penales.
* Demandas a la Entidad</t>
  </si>
  <si>
    <t>Ejecución de los procedimientos caracterizados en el subproceso Resolución de Conflictos y el Subproceso Verbal Abreviado</t>
  </si>
  <si>
    <t>1. Apoyar y articular  el diseño  de la plataforma digital que se utilizará para el proceso verbal abreviado
2. Dar a conocer  los procedimientos vigentes del subproceso Verbal abreviado y Resolcion de conflictos a quienes lo ejecutan.
3. Verificar el envio de los expedientes a los delegados públicos para su posterior revision y archivo si aplica.</t>
  </si>
  <si>
    <t>Actas de reuniones, email enviado desde los correos oficiales</t>
  </si>
  <si>
    <t>Convivencia y Seguridad / Convivencia y fortalecimiento social</t>
  </si>
  <si>
    <t xml:space="preserve">* Falta de adherencia a los procedimientos ejecutados por los servidores públicos. 
* Falta de personal idóneo y competente
* Falta de ética profesional.
* Falta de automatización de procedimientos </t>
  </si>
  <si>
    <t>Falsedad en la información que se consigna en el documento informe de visita a sitio o informes periciales procedimientos ejecutados por funcionarios pertenecientes al proceso Convivencia y Fortalecimiento Social</t>
  </si>
  <si>
    <t>* Afectación en la generación o prestación de servicio.
* Demandas a la Entidad
* Detrimento patrimonial.
* Incumplimiento en las metas y objetivos institucionales 
* Sanciones disciplinarias, fiscales y/o penales.
* Baja imágen corporativa</t>
  </si>
  <si>
    <t>1. Dar a conocer  procedimientos del subproceso Verbal abreviado y resolución de conflictos conforme a la reglamentación de la normatividad vigente a los inspectores y comisarios a través de email, carteleras institucionales y otros medios.
2.  Capacitación en el  código disciplinario único estatuto de anticorrupción  código de ética y la política de gestión ética.
3. Verificar el envió de los a los delegados públicos para su posterior revisión y archivo si aplica.</t>
  </si>
  <si>
    <t>Comunicaciones oficinales, actas de reunión, correos electrónicos
Circulares emitidas en ORFEO</t>
  </si>
  <si>
    <t>* Falta de ética Profesional
* Desconocimiento del procedimiento en la aplicación de la norma.
* Agilizar la audiencia en términos de tiempo.
* Falta de programación de las actividades y funciones</t>
  </si>
  <si>
    <t>Omisión durante el desarrollo de la audiencia en los subprocesos ( Verbal abreviado o Resolución de conflictos) que requieran la intervención de un inspector y/o comisario.</t>
  </si>
  <si>
    <t>* Atrasos en la ejecución de los procesos que provoca desgaste administrativo
* Afectación imagen institucional
* Investigaciones por autoridades competentes
* Incumplimiento en las metas y objetivos institucionales 
* Detrimento patrimonial
* Demandas a la Entidad
* Intervención por parte de un ente de control u otro ente regulador.</t>
  </si>
  <si>
    <t>Convivencia y Seguridad / Control Y Mantenimiento Del Orden Publico</t>
  </si>
  <si>
    <t xml:space="preserve">Falta de seguimiento y control a las actividades en los procedimientos.
Falta de capacitación a los funcionarios en la función preventiva, en principios éticos y compromiso institucional y social. </t>
  </si>
  <si>
    <t xml:space="preserve">Cohecho al momento de efectuar operativos y realizar visitas a obras en construccion  y actuaciones administrativas tendientes a la desarrollar activiades  de contrucción  y/o enajación  de inmuebles destinados a  vivienda  </t>
  </si>
  <si>
    <t>Perdida de la imagen de la Entidad.
Investigaciones disciplinarias, penales y/o administrativas.
Aumento de quejas, derechos de petición y tutelas.
Afectación de recursos públicos.
Afectación en el cumplimiento de las funciones de la entidad.</t>
  </si>
  <si>
    <t xml:space="preserve">Ejecución de las actividades de los procedimientos:  Control a obras Licenciadas , Segunda Instancia de procesos de ornato y obras en construcción , control preventivo y rutinario a obras en construcción, 
registro de personas dedicadas a la actividad de construcción y enajenación de inmuebles destinados a vivienda  </t>
  </si>
  <si>
    <t>Falta de capacitación a los funcionaros en principios éticos y compromiso institucionales y sociales.
Falta de controles en los documentos asociados a los conceptos sobre obras en construccion.</t>
  </si>
  <si>
    <t xml:space="preserve">Falsedad al momento de emitir conceptos sobre obras en construccion </t>
  </si>
  <si>
    <t>Perdida de la imagen de la entidad.
Investigaciones disciplinarios, penales y/o administrativas
Aumento de quejas, derechos de petición y tutelas.
Afectacion de recursos públicos.
Afectación en el cumplimiento de las funciones de la entidad.</t>
  </si>
  <si>
    <t>PROC: CONTROL A OBRAS LICENCIADAS TAREA 9
"Remitir al Subsecretario de I.V.C.  el Registro de Visita y sus anexos con el fin de determinar si se debe adelantar el procedimiento legal  de acuerdo a las normas vigentes. (Determinar las presuntas infracciones)"</t>
  </si>
  <si>
    <t xml:space="preserve">1. Dar a conocer al equipo de trabajo la documentación y los procedimientos del Proceso Control y mantenimiento del Orden Público a traves de capacitaciones, correos y carteleras.
2,Capacitar en el  código disciplinario único estatuto de anticorrupción  código de ética y la política de gestión ética.
3. Dar a conocer la  normatividad que rige para el proceso Control y Mantenimiento del Orden Publico
</t>
  </si>
  <si>
    <t>Actas de reunión, listado de asistencia y registros fotográficos</t>
  </si>
  <si>
    <t>Falsedad al momento de emitir conceptos   a procesos en segunda instancia</t>
  </si>
  <si>
    <t>Investigaciones disciplinarios, penales y/o administrativas
Aumento de quejas, derechos de petición y tutelas.
Afectacion de recursos públicos.
Afectación en el cumplimiento de las funciones de la entidad.</t>
  </si>
  <si>
    <t xml:space="preserve"> Proc: SEGUNDA INSTANCIA DE PROCESOS DE ORNATO Y OBRAS EN CONSTRUCCION tarea 6 "Revisar resolución y expediente para  visto bueno del coordinador y grupo jurídico"</t>
  </si>
  <si>
    <t xml:space="preserve">Actas de reunión, listado de asistencia </t>
  </si>
  <si>
    <t>* Falta de personal idóneo y competente para el ejercicio de las funciones del  IVC.
* Insuficiencia de recursos para la operación</t>
  </si>
  <si>
    <t>Demora en la realización de las actuaciones administrativas para el cumplimiento de la normatividad, vigilancia de establecimientos, Construcciones, espacio publico, eventos y espectáculos públicos y propiedad horizontal</t>
  </si>
  <si>
    <t>Seguimiento  a los Orfeos radicados, mediante herramienta que incluyen alertas, estado de los radicados, analisis de tiempo de respuesta, estadisticas.</t>
  </si>
  <si>
    <t>Implementar los Ejes Tematicos para identificar debilidades y realizar mejoras</t>
  </si>
  <si>
    <t xml:space="preserve">1.  Informe de radicados de Orfeos vencidos, proximos a vencer, en termino, e informes PQRS"
</t>
  </si>
  <si>
    <t xml:space="preserve">Implementar un programa de sujetos y objetos para programacion y seguimiento de los operativos  </t>
  </si>
  <si>
    <t xml:space="preserve">Actas de reunion del avance para la implementacion del programa
</t>
  </si>
  <si>
    <t>Integrar un modulo que permita centralizar toda la información en la plataforma tecnológica (SAUL) que actualmente se desarrolla en la Subdirección de Ordenamiento Urbanístico.</t>
  </si>
  <si>
    <t>Procedimiento nuevo "Monitoreo y Seguimiento a las acciones del IVC" para centralizar toda la informacion de las articulaciones con las otras dependencias y se trabaja ya en el aplicativo SAUL. para el control y seguimiento de la informacion</t>
  </si>
  <si>
    <t xml:space="preserve">Inexactitud al momento de la elaboración de los conceptos técnicos, jurídicos en materia urbanística y/o actividades de construcción  y/o enajenación  de inmuebles destinados a vivienda  </t>
  </si>
  <si>
    <t>* Vulneración de los derechos, integridad, salubridad y seguridad de la población y un espacio armoníco para la convivencia.
* Acciones legales en contra del municipio.
* Baja imagen corporativa</t>
  </si>
  <si>
    <t xml:space="preserve">PROC: CONTROL A OBRAS LICENCIADAS TAREA 9
"Remitir al Subsecretario de I.V.C.  el Registro de Visita y sus anexos con el fin de determinar si se debe adelantar el procedimiento legal  de acuerdo a las normas vigentes. (Determinar las presuntas infracciones)" 
</t>
  </si>
  <si>
    <t>Realizar periódicamente Comités Jurídicos y/o Técnicos.</t>
  </si>
  <si>
    <t>Actas de Comites Juridico y/o Tecnicos</t>
  </si>
  <si>
    <t>Implementar programa  "Sistema de información geográfico para el control urbano Territorial"</t>
  </si>
  <si>
    <t>Actas de reunion del avance para la implementacion del programa</t>
  </si>
  <si>
    <t xml:space="preserve">Verificar la información técnica  al momento recibir documentacion para el trámite de registro de información suministrada a personas en la ejecución de actividades de construcción y/o enajenación  de inmuebles destinados a vivienda </t>
  </si>
  <si>
    <t>Implementar lista de  Chequeo para la verificación de la información  del procedimiento de registro a personas en la ejecución de actividades de construcción y enajenación de inmuebles destinados a vivienda.</t>
  </si>
  <si>
    <t xml:space="preserve"> Lista de Chequeo </t>
  </si>
  <si>
    <t>Convivencia y Seguridad /  Control y mantenimiento del Orden Publico</t>
  </si>
  <si>
    <t>* Falta de personal idóneo y competente para el ejercicio del IVC.
* Insuficiencia de recursos para la operación. 
* Mal direccionamiento de la solicitud.</t>
  </si>
  <si>
    <t>No responder de manera oportuna y pertinente a las peticiones, quejas y reclamos de la ciudadanía y demás grupos de interés.</t>
  </si>
  <si>
    <t xml:space="preserve">* Vulneración de los derechos, integridad, salubridad y seguridad de la población y un espacio armoníco para la convivencia.
* Acciones legales en contra del municipio.
* Baja imagen corporativa.
* Alto nivel de quejas por parte de los usuarios.
</t>
  </si>
  <si>
    <t>1. Informe de Informe de radicados de Orfeos vencidos, proximos a vencer, en termino, e informes PQRS"</t>
  </si>
  <si>
    <t>Gestion Del Transito Y Transporte</t>
  </si>
  <si>
    <t>Capacitar y socializar al personal sobre el manejo de la  herramienta ORFEO.</t>
  </si>
  <si>
    <t>Listados de asistencia a capacitaciones y Actas de reunion.</t>
  </si>
  <si>
    <t>Convivencia y Seguridad / Gestión Del Transito y Transporte</t>
  </si>
  <si>
    <t>a) Insuficiente recurso humano para el desarrollo de las actividades del proceso  b) No se asignan por parte de la Administración Central, los recursos financieros necesarios, debilitando el cumplimiento de los objetivos del proceso.  C)  Debilidad en la estructura organizacional que dificulta la toma de decisiones de manera oportuna  d) Poca relevancia a las diferentes actividades de educación víal.</t>
  </si>
  <si>
    <t>Desacierto en la realización de programas de educación víal sostenibles en el tiempo</t>
  </si>
  <si>
    <t>a)  Incrementos de la Accidentalidad y de muertes en accidentes de tránsito,   b)  comportamiento inadecuado de los ciudadanos en la vía,  c) deterioro de la imagen de   ciudad</t>
  </si>
  <si>
    <t>Inclusión de los programas de educación vial en el Plan de Desarrollo Municipal y proyecto asociado</t>
  </si>
  <si>
    <t xml:space="preserve">Gestionar ante otros organismos y entidades programas de educación vial dirigidos a los actores de la vía </t>
  </si>
  <si>
    <t xml:space="preserve">Actas de reunión </t>
  </si>
  <si>
    <t xml:space="preserve">a) Pérdida de la información 
b) No contar con la presencia de las autoridades respectivas para la desintegración 
c) Incumplimiento de los controles establecidos en el procedimiento </t>
  </si>
  <si>
    <t xml:space="preserve">Errores en la desintegración fisica de los vehiculos	 </t>
  </si>
  <si>
    <t xml:space="preserve">a)  Demandas y sanciones al organismo 
b) Afectación de la imagen 
c) Incremento del parque automot obsoleto </t>
  </si>
  <si>
    <t>1. Contrato de mantenimiento y calibración para Alcohosensores 
2. Contrato del mantenimiento parque automotor</t>
  </si>
  <si>
    <t xml:space="preserve">Elaborar Cronograma de mantenimiento y calibración para alcohosensesores 
Elaborar cronograma de mantenimiento del parque automotor </t>
  </si>
  <si>
    <t xml:space="preserve">Cronogramas </t>
  </si>
  <si>
    <t xml:space="preserve">a)  Equipos y vehículos en mal estado u obsoletos 
b)  Insuficientes recursos 
c)  Equipos sin calibración o sin mantenimiento 
d) Parque automotor en mal estado </t>
  </si>
  <si>
    <t xml:space="preserve">No contar con los recursos logísticos y ayudas tecnológicas para la prestación de los servicios de los agentes de tránsito </t>
  </si>
  <si>
    <t xml:space="preserve">a) Afectación de la imagen 
b) Incremento en los costos de operación 
c) Incremento en los tiempos de atención 
d) Quejas / reclamos en la prestación del servicio </t>
  </si>
  <si>
    <t>Falta de valores.
Percepción en la comunidad con relación a la ética de los agentes de transito.
Intereses políticos en la selección para el ingreso de Agentes de Transito.</t>
  </si>
  <si>
    <t>Cohecho al momento de notificar una orden de comparendo o realizar un informe policial de accidente de transito.</t>
  </si>
  <si>
    <t>Perdida de Imagen Institucional.
Sanciones.
Afectación de ingresos.
Posibilidad de aumento en la tasa de accidentes de transito.
Fallos en procesos administrativos, civiles o penales desacertados.</t>
  </si>
  <si>
    <t>No existe</t>
  </si>
  <si>
    <t>Solicitar al proceso de gestión y desarrollo humano para el fortalecimiento de la ética entre los funcionarios encargados de realizar comparendos y los Informes Policiales de Accidentes de Tránsito.</t>
  </si>
  <si>
    <t>Comunicaciones oficiales 
Registro de capacitaciones</t>
  </si>
  <si>
    <t>Falta de valores.
Percepción en la comunidad con relación a la ética de los agentes de transito.</t>
  </si>
  <si>
    <t>Falsedad al momento de realizar un informe policial de accidente de transito.</t>
  </si>
  <si>
    <t>Perdida de Imagen Institucional.
Sanciones disciplinarias.
Sanciones penales.
Sanciones pecuniarias.
Fallos en procesos administrativos, civiles o penales desacertados.</t>
  </si>
  <si>
    <t>Informe policial de accidente de transito firmado por las partes involucradas.</t>
  </si>
  <si>
    <t>Comunicaciones realizadas al proceso de gestión y desarrollo humano
Registro de capacitaciones</t>
  </si>
  <si>
    <t>Omisión al momento del deber realizar un informe policial de accidente de tránsito o una orden de comparendo</t>
  </si>
  <si>
    <t>Perdida de imagen institucional
Afectación de ingresos.
Fallos en procesos administrativos, civiles o penales desacertados.</t>
  </si>
  <si>
    <t>Solicitar al proceso de gestión y desarrollo humano para el fortalecimiento de la ética entre los funcionarios encargados de realizar los Informes Policiales de Accidentes de Tránsito.</t>
  </si>
  <si>
    <t>Convivencia y Seguridad / Gestión Del Riesgo De Desastres</t>
  </si>
  <si>
    <t>La NO apropiación y aplicabilidad del Sistema de Control Interno.
Ausencia de un sistema de informacion que permita gestionar la informacion que se genera en el proceso para el logro de los objetivos del  conocimiento , reduccion y manejo del riesgo Ej: alertas tempranas etc.  
Falta de integracion de la informacion que se genera en los diferentes  Sistemas de Información de la entidad</t>
  </si>
  <si>
    <t>PREVARICATO : Se puede presentar prevaricato al expedir una resolucion ordenando el pago de una compensacion a personas no beneficiarias.</t>
  </si>
  <si>
    <t>Sanciones
Demandas
Pérdida de la imagen institucional 
Detrimento economico de la institucion.</t>
  </si>
  <si>
    <t xml:space="preserve">Seguimientos a través de lista de chequeo  para verificar que la carpeta del beneficiario continene los documentos exigidos para el reconocimiento de la compensación </t>
  </si>
  <si>
    <t xml:space="preserve">Realizar Mesas de trabajo , con el equipo responsables del reconocimiento del pago de la compensacion </t>
  </si>
  <si>
    <t>Actas y/o listas de chequeo</t>
  </si>
  <si>
    <t>La NO apropiación y aplicabilidad del Sistema de Control Interno
Ausencia de un sistema de informacion que permita gestionar la informacion que se genera en el proceso 
Falta de integracion de la informacion que se genera en los diferentes  Sistemas de Información de la entidad</t>
  </si>
  <si>
    <t>TRAFICO DE INFLUENCIAS : Utilizar indebidamente influencias de un servidor público derivadas de su cargo o su función, para obtener cualquier beneficio para el mismo funcionario.</t>
  </si>
  <si>
    <t>Seguimiento por medio del Acta de Verificacion puerta a puerta 
Actas de entrega ayudas humanitarias</t>
  </si>
  <si>
    <t xml:space="preserve">Realizar visitas puerta a puerta a los damnificados en los sitios del desastre y/o emergencia </t>
  </si>
  <si>
    <t xml:space="preserve">Acta de entregas de ayuda humanitaria </t>
  </si>
  <si>
    <t xml:space="preserve">OMISION : Se puede presentar omision cuando el servidor publico o el prestador de servicios omite, la verificacion del cumplimiento de los requisitos establecidas en las resoluciones de reconocimiento y pago de compensaciones por unidades productivas. </t>
  </si>
  <si>
    <t>Verificar la existencia de la certificación que comprueba  que el beneficiario se encuentra inscrito en la base de datos del censo.</t>
  </si>
  <si>
    <t xml:space="preserve">Reporte de existencia en base de datos firmado por sistemas o lista de chequeo </t>
  </si>
  <si>
    <t>Ausencia de instrumentos teconologicos y tecnicos de verificacion de la información contable para efectuar la asignación y pago de montos de compensaciones a los beneficiarios.</t>
  </si>
  <si>
    <t xml:space="preserve">COHECHO : Incurrir en el delito  al  Autorizar pagos mayores a la realidad financiera y productiva de las unidades sociales economicas y mixtas que acreditan utilidad neta y son certificadas pór el Contador publico del beneficiario. </t>
  </si>
  <si>
    <t>Sanciones</t>
  </si>
  <si>
    <t>*Ausencia del seguimiento de medicion del cumplimiento del objetivo del proceso.
*Escasos recursos financieros para ejecucion de las actividades del proceso.</t>
  </si>
  <si>
    <t>Deficiente seguimiento en la planeacion de los subprocesos  Reduccion del Riesgo y e Manejo del Desastre</t>
  </si>
  <si>
    <t xml:space="preserve">Incumplimiento de la Gestion </t>
  </si>
  <si>
    <t>No existen</t>
  </si>
  <si>
    <t>*Elaborar una herramienta de planificacion anual
*Realizar indicadores de gestion
*Realizar seguimiento con una periodicidad mensual 
*Aplicar mejora continua</t>
  </si>
  <si>
    <t>Plan de trabajo del proceso</t>
  </si>
  <si>
    <t>debilidades en el recurso humano que formula los proyectos</t>
  </si>
  <si>
    <t>Deficiencia en la formulacion de proyectos de inversion</t>
  </si>
  <si>
    <t xml:space="preserve">Seguimientos a la articulacion de los equipos de trabajo involucrados en la formulacion </t>
  </si>
  <si>
    <t>Actas de seguimiento</t>
  </si>
  <si>
    <t>debilidad en la revision de los planes de emergencias y contingencia en los eventos de aglomeracion de publico</t>
  </si>
  <si>
    <t>Realizacion de un evento sin el cumplimiento de los requisitos del Plan de Emergencia y contingencia para eventos con aglomeración masivo de público</t>
  </si>
  <si>
    <t xml:space="preserve">Perdida de Imagen </t>
  </si>
  <si>
    <t>Reuniones de concertacion con el operador del evento y visita en situ</t>
  </si>
  <si>
    <t xml:space="preserve">Segumientos al cumplimiento de los planes de Emergencia y Contigencia en la realizacion de los eventos de aglomeracion masivo de publico </t>
  </si>
  <si>
    <t>Actas de PMU</t>
  </si>
  <si>
    <t>Convivencia y Seguridad / Gestión de Paz y Cultura Ciudadana</t>
  </si>
  <si>
    <t>Verificación y validación deficiente al cumplimiento de los requerimientos de calidad y cantidad de los insumos entregados por parte del proveedor.
Falta de gestión efectiva y oportuna de los requerimientos logísticos y locativos de los eventos en los tiempos determinados.</t>
  </si>
  <si>
    <t>Entrega de insumos insuficientes o inadecuados para la realización de las acciones del proceso</t>
  </si>
  <si>
    <t>Imposibilidad de realizar acciones del proceso afectando las expectativas de la comunidad y grupos de interés</t>
  </si>
  <si>
    <t>Aprobación de requerimientos e insumos para la realización de las acciones del proceso</t>
  </si>
  <si>
    <t>Evaluación de la satisfación en la entrega de requerimientos e insumos para las actividades del proceso por parte del lider del proyecto que solicitó los insumos.</t>
  </si>
  <si>
    <t>Instrumento de evaluacion de satisfacción de entrega de insumos diligenciado.</t>
  </si>
  <si>
    <t>Debilidad en el desarrollo de mecanismos de acompañamiento y de las competencias específicas de los profesionales de los equipos para identificar a las personas en riesgo de violencia que requieren activar una ruta de atención de violencia.</t>
  </si>
  <si>
    <t>No identificación de casos de personas en riesgo de violencia  entre las poblaciones que participan del proceso.</t>
  </si>
  <si>
    <t>Personas en riesgo de violencia expuestas a la posibilidad de materialización de los riesgos de vulneración de derechos sin atención por las entidades competentes.</t>
  </si>
  <si>
    <t xml:space="preserve">Implementación de un taller de prevención de violencia de género donde se presenta la ruta de atención en violencia y las posibilidades de remisión. </t>
  </si>
  <si>
    <t>Realizar ejercicios reflexivos y análiticos  con el equipo de trabajo sobre los criterios y causas de la baja remisión de casos en la ruta de atención por violencia de género en la implementación de las actividades de prevención de violencia.</t>
  </si>
  <si>
    <t>Actas de jornadas de reinducción</t>
  </si>
  <si>
    <t>Trafico de Influencias para beneficiar a un tercero en la entrega de los insumos y recursos en la implementación de iniciativas comunitarias de paz y cultura ciudadana.</t>
  </si>
  <si>
    <t>Control 1: 
Realización de reuniones de formulación conjuntas de las iniciativas comunitarias entre los integrantes de los procesos comunitarios y el profesional que acompaña el desarrollo de la iniciativa.</t>
  </si>
  <si>
    <t>Participación Social / Participacion Ciudadana Y Gestión Comunitaria</t>
  </si>
  <si>
    <t xml:space="preserve">
Debilidad en el  conocimiento del marco normativo que rige para ejercer la participación social, comunitaria y ciudadana
Alta Rotación del Personal que Operativiza el Proceso
Diversas interpretaciones frente a la aplicación de la Norma
Los procedimientos para dar respuesta a los temas juridicos no son Oportunos son revisados en diversos niveles.
</t>
  </si>
  <si>
    <t>1. COHECHO en el desarrollo de las diligencias preliminares y/o procesos sancionatorios en contra de dignatarios.</t>
  </si>
  <si>
    <t>Imagen institucional afectada en el orden nacional o regional por incumplimientos en la prestación del servicio a los usuarios o ciudadanos. 
Reclamaciones o quejas de los usuarios que podrían implicar una denuncia ante los entes reguladores o una demanda de largo alcance para la entidad.
Inoportunidad en la información ocasionando retrasos en la atención a los usuarios.
Reproceso de actividades y aumento de carga operativa.
Investigaciones penales, fiscales o disciplinarias.</t>
  </si>
  <si>
    <t xml:space="preserve">1.1. Jornadas de Capacitación 
en el Interior del Organismo
1.2 Aplicación del Protocolo de acuerdo a solicitud por el Organismo Comunal
</t>
  </si>
  <si>
    <t xml:space="preserve">
1.1 Realizar Capacitación en el Interior del Organismo
Semestral 
1.2 Aplicar Protocolo de acuerdo a solicitud del Organismo Comunal 
1.3 Seguimiento a las Quejas - Mensual
1.4 Incluir al Comité Técnico- Juridico la Revisión de Quejas 
Mensual
</t>
  </si>
  <si>
    <t xml:space="preserve">
Acta Capacitación 
Semestral
Comunicado de Informe Resultados del Protócolo 
Informe Quejas- 
Mensual
Acta- Comité Técnico Juridico
</t>
  </si>
  <si>
    <t xml:space="preserve">Desconocimiento de los Mecanismos e instrumento  de Control Social 
Desconocimiento del grado Importancia en la Aplicación en los  Instrumentos y Mecanismos de Control Social 
Información publicada a través de un canal de dificil acceso
</t>
  </si>
  <si>
    <t xml:space="preserve">2. No Ejercer Adecuadamente el control social a la  Inversión Pública </t>
  </si>
  <si>
    <t>Vulneración del Derecho al Ejercicio del Control Social
Debilidad en el Ejercicio de Transparencia
Perdida de  confianza por parte de la ciudadanía hacia la institución</t>
  </si>
  <si>
    <t>2.1  Jornadas de Capactiación y/o en temas de Control Social
4 Veces al año</t>
  </si>
  <si>
    <t>2.2 Elaborar Matriz Instancia de Control Social una vez en el año
2.3.
Generar Informe de las Instancias que ejercen el Control Social 
Frecuencia
 2 veces en el año</t>
  </si>
  <si>
    <t>2.1 Acta  - 4 veces al año
2.2. Matriz Instancia- Anual
2.3 Informe de las Instancias- 2 Veces al Año</t>
  </si>
  <si>
    <t>3.  Limitar el Acceso a la Información Clara,  Oportuna,Veraz y de fácil acceso para ejercer el derecho al control Social</t>
  </si>
  <si>
    <t xml:space="preserve">3.1 Presentar Número de visitas a la página </t>
  </si>
  <si>
    <t xml:space="preserve">3.2 Crear el Botón de Control Social en la Instancia del Organismo 
3.3 Promoveer este Botón de Control Social en las Redes Sociales </t>
  </si>
  <si>
    <t xml:space="preserve">3.1. Una (1) Publicación Control Social 
3.2 Públicaciones en Redes sociales </t>
  </si>
  <si>
    <t>Gestión Jurídico Administrativa / Gestión Jurídica</t>
  </si>
  <si>
    <t>Desacierto en la toma de decisiones.
Demandas.
Investigaciones.
Perdida de credibilidad.
Afectación de los recursos públicos.</t>
  </si>
  <si>
    <t>1. Registro de conceptos jurídicos en el sistema de información. 
2.Identificación de los participantes en la elaboración del concepto jurídico</t>
  </si>
  <si>
    <t>1. Realizar una (1)  publicación trimestral de los conceptos jurídicos  de mayor impacto y relevancia jurídica, en el sistema de información y/o en la intranet. 
2. Asignar la elaboración de conceptos jurídicos en el Sistema de Gestión Documental ORFEO.</t>
  </si>
  <si>
    <t>Publicación en el sistema de información y/o en la intranet.
2. Reparto en el ORFEO</t>
  </si>
  <si>
    <t xml:space="preserve">
Falta de ética y compromiso institucional.
Alta rotación de personal
Alta carga laboral
</t>
  </si>
  <si>
    <t xml:space="preserve">Prevaricato en la defensa judicial </t>
  </si>
  <si>
    <t>Desventaja en la defensa de la entidad.
Riesgo de pérdida de procesos.</t>
  </si>
  <si>
    <t xml:space="preserve">
1.Control al cumplimiento de las actuaciones judiciales.
</t>
  </si>
  <si>
    <t>1.Realizar el Seguimiento a la agenda  judicial programada por parte de los despachos judiciales.
2. Sensibilizar a funcionarios y contratistas sobre ética y compromiso institucional
3. Realizar el reparto de la carga judicial de acuerdo a la naturaleza o asunto debatido, impacto o cuantía del proceso</t>
  </si>
  <si>
    <t>1. Informe mensual del seguimiento al cumplimiento de las actuaciones judiciales.
2. Dos (2) capacitaciones al año
3. Base de datos de control de reparto de proceso judiciales</t>
  </si>
  <si>
    <t xml:space="preserve">1.Falta de actualización del sistema de información de procesos judiciales por parte del apoderado.
2.Base de datos de apoderados desactualizada.
</t>
  </si>
  <si>
    <t>Incumplimiento   de los términos establecidos por los organismos jurisdiccionales.</t>
  </si>
  <si>
    <t>1.Pérdida de imagen institucional.
2.Investigaciones disciplinarias.
3.Acciones de repetición.
4.Sanciones y/o destituciones.</t>
  </si>
  <si>
    <t>Riesgos de Cumplimiento</t>
  </si>
  <si>
    <t>Envio de la Agenda semanal a  los apoderados.</t>
  </si>
  <si>
    <t>Realizar seguimiento a la agenda semanal judicial electrónica y personalmente.</t>
  </si>
  <si>
    <t>Informe de la agenda judicial</t>
  </si>
  <si>
    <t>Envio de circulares a los apoderados definiendo las responsabilidades que asumen al momento de llevar representacion judicial del Municipio.</t>
  </si>
  <si>
    <t xml:space="preserve">Realizar 1 circular trimestralmente dirigida a los apoderados del Municipio. </t>
  </si>
  <si>
    <t>1 circular trimestralmente</t>
  </si>
  <si>
    <t xml:space="preserve">A traves del aplicativo notificaciones judiciales se remite al correo de los apoderados las diligencias suministradas por los dependientes de red judicial. </t>
  </si>
  <si>
    <t>Verificar el correcto envío de la notificación al correo electrónico del apoderado</t>
  </si>
  <si>
    <t>Reporte de la verificación realizada por parte de los dependientes judiciales al envio del correo electrónico a los apoderados judiciales</t>
  </si>
  <si>
    <t>Actualizar el  sistema de informacion  judicial SIPROJWEB</t>
  </si>
  <si>
    <t>Actualizar el Sistema de información de procesos judiciales con  las notificaciones que llegan a dario.</t>
  </si>
  <si>
    <t>Informe de la actualización del sistema de información de procesos judiales, realizado por la dependencia judicial.</t>
  </si>
  <si>
    <t xml:space="preserve">1. Constantes cambios normativos
2. Indebida interpretacion de la norma. 
3. Informacion incompleta suministrada por el solicitante.
  </t>
  </si>
  <si>
    <t>Inexactitud en las actuaciones jurídicas.</t>
  </si>
  <si>
    <t>Revisión Jurídica de los Actos Administrativos por el Subdirector(a) de Doctrina y Asuntos Normativos, otorgando VoBo.</t>
  </si>
  <si>
    <t>Realizar seguimiento a los fallos  en contra del Municipio por nulidad simple, nulidad y restablecimiento del derecho.</t>
  </si>
  <si>
    <t>Reporte de los actos administrativos emitidos por la Subdireccion de Doctrina y Asuntos Normativos.</t>
  </si>
  <si>
    <t xml:space="preserve">Devolucion y/o solicitud de informacion al organismo de origen.  </t>
  </si>
  <si>
    <t xml:space="preserve">Realizar seguimiento a las solicitudes devueltas por falta de documentacion. </t>
  </si>
  <si>
    <t>Reporte de los actos administrativos devueltos por la Subdireccion de Doctrina y Asuntos Normativos.</t>
  </si>
  <si>
    <t>Gestión Jurídico Administrativa / Adquisición de Bienes, Obras y Servicios</t>
  </si>
  <si>
    <t>* La estructura del proceso no obedece a las necesidades del abastecimiento estratégico en la entidad.
* El Manual de Contratación requiere una actualización de cara a la nueva normativa y a las tendencias en materia de compra pública. 
* Alta rotación de personal dada la forma de vinculación.
* Riesgo de vincular personal que se involucre en el desarrollo del proceso con un nivel no adecuado de conocimiento sobre los principios y la  normativa que regula la contratación.
* Falta de personal que permita consolidar conocimiento en la entidad y construir memoria institucional.
* Falta de capacitación en temas relacionados con la contratación pública.
* Ausencia de una revisión rigurosa de la información que suministran los oferentes
* Debilidad en la iniciativa y sentido de pertenencia frente a la apropiación de los procesos y procedimientos establecidos a nivel nacional y local en materia de compra pública.</t>
  </si>
  <si>
    <t>Incumplimiento de las actividades y tareas para el desarrollo del proceso Adquisición de Bienes, Obras y Servicios</t>
  </si>
  <si>
    <t>1) Reclamaciones o quejas de los usuarios que podrían implicar una denuncia ante los entes reguladores o una demanda de largo alcance para la entidad.
2) Inoportunidad en la información ocasionando retrasos en la atención a los usuarios.
3) Reproceso de actividades y aumento de carga operativa.
4) Imagen institucional afectada en el orden nacional o regional por retrasos en la prestación del servicio a los usuarios o ciudadanos.
5) Investigaciones penales, fiscales o disciplinarias.   
6) Incumplimiento en las metas y objetivos institucionales afectando de forma grave la ejecución presupuestal.</t>
  </si>
  <si>
    <t>Documentación del proceso Adquisición de Bienes, Obras y Servicios incluida en el MOP</t>
  </si>
  <si>
    <t>1) Implementación de la plataforma SECOP II</t>
  </si>
  <si>
    <t>Procesos contractuales gestionados en el SECOP II</t>
  </si>
  <si>
    <t>Adquisición de Bienes, Obras y Servicios</t>
  </si>
  <si>
    <t>2) Actualización de la estructura del proceso adquisición de bienes, obras y servicios</t>
  </si>
  <si>
    <t>Documentación del proceso Validada</t>
  </si>
  <si>
    <t>3) Formulación e implementación de indicadores de seguimiento del proceso de Adquisición de Bienes, Obras y Servicios</t>
  </si>
  <si>
    <t>Seguimiento de indicadores del proceso</t>
  </si>
  <si>
    <t>* Alta rotación de personal dada la forma de vinculación.
* Riesgo de vincular personal que se involucre en el desarrollo del proceso con un nivel no adecuado de conocimiento sobre los principios y la  normativa que regula la contratación.
* Falta de personal de planta para ejercer los procesos de Supervisión.
* Falta de personal que permita consolidar conocimiento en la entidad y construir memoria institucional.
* Falta de capacitación en temas relacionados con la contratación pública.
* Posible existencia de Interés en favorecer a un proveedor. 
* Debilidad en los instrumentos para la evaluación de proveedores, así como  el control de los registros de los mismos 
* Ausencia de una revisión rigurosa de la información que suministran los oferentes</t>
  </si>
  <si>
    <t>Error en el desarrollo de las actividades de supervisión de los procesos contractuales</t>
  </si>
  <si>
    <t>1) Reclamaciones o quejas de los usuarios que podrían implicar una denuncia ante los entes reguladores o una demanda de largo alcance para la entidad.
2) Inoportunidad en la información ocasionando retrasos en la atención a los usuarios.
3) Reproceso de actividades y aumento de carga operativa.
4) Imagen institucional afectada en el orden nacional o regional por retrasos en la prestación del servicio a los usuarios o ciudadanos.
5) Investigaciones penales, fiscales o disciplinarias. 6) Incumplimiento en las metas y objetivos institucionales afectando de forma grave la ejecución presupuestal.</t>
  </si>
  <si>
    <t>Manual de Contratación
Capítulo 12. Supervisión e Interventoría</t>
  </si>
  <si>
    <t>1) Capacitar a los supervisores en los aspectos identificados como susceptibles de mejora</t>
  </si>
  <si>
    <t xml:space="preserve">Listados de asistencia </t>
  </si>
  <si>
    <t>2) Realizar el seguimiento a la implementación del procedimiento supervisión e interventoría de los contratos</t>
  </si>
  <si>
    <t>Informe de seguimiento e implementación del procedimiento de Supervisión</t>
  </si>
  <si>
    <t>3) Aprobar y divulgar el documento técnico de supervisión adelantado por el Departamento Administrativo de Contratación Pública.</t>
  </si>
  <si>
    <t>Documento técnico de Supervisión divulgado</t>
  </si>
  <si>
    <t xml:space="preserve">* Falta de credibilidad en las Instituciones del Estado.
* Deficiencias y limitaciones en el control social sobre la contratación pública
* Cambios de gobierno
* Riesgo de prácticas clientelistas y de favorecimiento de intereses particulares que no privilegian la legalidad y la integridad.
* Constantes cambios de la normativa que regula la contratación.
* Alta rotación de personal dada la forma de vinculación.
* Riesgo de vincular personal que se involucre en el desarrollo del proceso con un nivel no adecuado de conocimiento sobre los principios y la  normativa que regula la contratación.
* Falta de personal que permita consolidar conocimiento en la entidad y construir memoria institucional.
* Falta de capacitación en temas relacionados con la contratación pública.
* Posible existencia de Interés en favorecer a un proveedor. </t>
  </si>
  <si>
    <t>CELEBRACION INDEBIDA DE CONTRATOS</t>
  </si>
  <si>
    <t xml:space="preserve">1) Afectación en la ejecución presupuestal
2) Pérdida de cobertura en la prestación de los servicios
3) Pago de indemnizaciones a terceros por acciones legales que pueden afectar el presupuesto de la entidad.
4) Pago de sanciones económicas por incumplimiento en la normatividad aplicable ante un ente regulador
5) Sanción por parte del ente de control u otro ente regulador.
6) Incumplimiento en las metas y objetivos institucionales afectando el cumplimiento en las metas de gobierno.
7) Imagen institucional afectada en el orden nacional o regional por incumplimientos en la prestación del servicio a los usuarios o ciudadanos. </t>
  </si>
  <si>
    <t>Directrices del Departamento Administrativo de Contratación Pública en materia de compra pública</t>
  </si>
  <si>
    <t>1) Elaboración de circulares con lineamientos en materia de compra pública</t>
  </si>
  <si>
    <t>Circulares emitidas</t>
  </si>
  <si>
    <t>2) Asesoría especializada en materia contractual a todos los organismos que lo requieran</t>
  </si>
  <si>
    <t>Reporte de asesorías en materia contractual por parte del DACP</t>
  </si>
  <si>
    <t xml:space="preserve">3) Centralización de los procesos de compra de bienes y servicios de uso común a través del Departamento Administrativo de Contratación </t>
  </si>
  <si>
    <t>Informe de Análisis de compras de bienes y servicios de uso común en la entidad</t>
  </si>
  <si>
    <t>* Falta de credibilidad en las Instituciones del Estado.
* Deficiencias y limitaciones en el control social sobre la contratación pública
* Riesgo de prácticas clientelistas y de favorecimiento de intereses particulares que no privilegian la legalidad y la integridad.
* Alta rotación de personal dada la forma de vinculación.
* Riesgo de vincular personal que se involucre en el desarrollo del proceso con un nivel no adecuado de conocimiento sobre los principios y la  normativa que regula la contratación.
* Posible existencia de Interés en favorecer a un proveedor. 
* Ausencia de una revisión rigurosa de la información que suministran los oferentes</t>
  </si>
  <si>
    <t>COHECHO cuando el servidor público acepta promesa remuneratoria o utilidad, o recibe dinero para beneficiar a un oferente o contratista.</t>
  </si>
  <si>
    <t xml:space="preserve">1) Pago de indemnizaciones a terceros por acciones legales que pueden afectar el presupuesto de la entidad.
2) Sanción por parte del ente de control u otro ente regulador.
3) Incumplimiento en las metas y objetivos institucionales afectando el cumplimiento en las metas de gobierno.
4) Imagen institucional afectada en el orden nacional o regional por incumplimientos en la prestación del servicio a los usuarios o ciudadanos. </t>
  </si>
  <si>
    <t>Implementación de la plataforma SECOP II</t>
  </si>
  <si>
    <t>1) Realizar capacitaciones a todos los organismos en la implementación del SECOP II</t>
  </si>
  <si>
    <t>2) Elaborar los procesos contractuales de la entidad a través de la Plataforma SECOP II</t>
  </si>
  <si>
    <t>Reporte de contratación a través del SECOP II - Página de Datos abiertos</t>
  </si>
  <si>
    <t>3) Realizar seguimiento al nivel de implementación de la Plataforma SECOP II en la entidad</t>
  </si>
  <si>
    <t>Informe de análisis y seguimiento del Reporte de contratación en el SECOP I y SECOP II</t>
  </si>
  <si>
    <t xml:space="preserve">* Colusión entre proponentes que no permite el acceso a mejores precios en el mercado.
* Falta de credibilidad en las Instituciones del Estado.
* Deficiencias y limitaciones en el control social sobre la contratación pública
* Cambios de gobierno
* Riesgo de prácticas clientelistas y de favorecimiento de intereses particulares que no privilegian la legalidad y la integridad.
* Posible existencia de Interés en favorecer a un proveedor. </t>
  </si>
  <si>
    <t>TRAFICO DE INFLUENCIAS en los procesos de contratación en los que instancias de autoridad internas ejercen presiones para favorecer a un determinado proveedor</t>
  </si>
  <si>
    <t xml:space="preserve">Gestión del Talento Humano / Gestión y Desarrollo Humano </t>
  </si>
  <si>
    <t>Falta de informacion de los servidores publicos en relacion a datos personales, laborales, academicos y condiciones especiales.</t>
  </si>
  <si>
    <t>Falsedad en la documentacion e informacion del servidor publico.</t>
  </si>
  <si>
    <t xml:space="preserve">Inexactitud de la informacion
perdida de beneficios para los servidores publicos
</t>
  </si>
  <si>
    <t xml:space="preserve">Realizar la confirmacion de la información relacionada con validez de los documentos e información del servidor público </t>
  </si>
  <si>
    <t>Parametrizacion en plataforma sucess factor del perfil y  la caracterizacion de los servidores publicos de la Administracion central Municipal.
Generar reportes por la plataforma success factors (perfil del usuario).</t>
  </si>
  <si>
    <t>Reportes modulo perfil del empleado</t>
  </si>
  <si>
    <t>Falta de control en el manejo de la información.
Falta de principios y ética profesional de quien entrega la información.
Falta de herramientas para el acceso inmediato a las plataformas tecnológicas de las entidades con las cuales se requiere validar la información.</t>
  </si>
  <si>
    <t xml:space="preserve">Falsedad en documento (diplomas, certificaciones de experiencia) para la vinculación, a la Entidad sin el cumplimiento del diligenciamiento de requisitos para el cargo que se va a proveer. 
</t>
  </si>
  <si>
    <t>Ingreso de servidores públicos no cualificados ni competentes.
Sanciones disciplinarias y penales.
No acceso como servidor público a la Entidad en un futuro. 
Incumplimiento de requisitos de acuerdo al manual de funciones vigente.
Pérdida Económica.
Pérdida de Imagen.
Pérdida de Credibilidad.</t>
  </si>
  <si>
    <t>Verificación de la documentación presentada para el cumplimiento del requisito mínimo exigido en el manual de funciones vigente.</t>
  </si>
  <si>
    <t>Realizar la confirmación de la veracidad de los diplomas y  certificaciones de experiencia laboral y profesional de acuerdo a los requisitos establecidos en el manual de funciones vigente.</t>
  </si>
  <si>
    <t>Base de datos con los estudios técnicos de la confirmación realizada a los documentos verificados.</t>
  </si>
  <si>
    <t>Falta de principios y ética para la portación de un carné institucional.
Falta de control en el manejo de la información.
No se ha divulgado a la ciudadanía en general la forma de identificar correctamente a un funcionario público.</t>
  </si>
  <si>
    <t>Falsificación de documento en la identificación como servidor publico.</t>
  </si>
  <si>
    <t>Cometer delitos haciéndose pasar como servidor público.
Engañar a la ciudadanía con una investidura falsa para beneficio personal.
Acceso a información privilegiada de único y exclusivo manejo de los servidores públicos.</t>
  </si>
  <si>
    <t>Entrega del carné institucional con control de reposición del mismo.</t>
  </si>
  <si>
    <t>Realizar la actualización y expedicion del carné institucional a todos los servidores públicos de la planta de cargos de la Administración Central Municipal.</t>
  </si>
  <si>
    <t>Carnés actualizados de servidores públicos de planta.</t>
  </si>
  <si>
    <t xml:space="preserve">Intereses personales
Falta de una metodolog[ia para realizar la selección y evaluación de competencias.
Intereses politicos
</t>
  </si>
  <si>
    <t xml:space="preserve">
Falsedad ideologica en el formato VERIFICACION CUMPLIMIENTO DE REQUISITOS.</t>
  </si>
  <si>
    <t xml:space="preserve">Perdida de imagen Institucional
Sanciones Disciplinarias.
Incumplimiento de los objetivos institucionales
</t>
  </si>
  <si>
    <t>Verificación de la información contenida en el formato VERIFICACIÓN DE CUMPLIMIENTO DE REQUISITOS por parte de las líderes del subproceso y Proceso.</t>
  </si>
  <si>
    <t>Realizar la validación diligenciada en el formato VERIFICACIÓN DE CUMPLIMIENTO DE REQUISITOS.</t>
  </si>
  <si>
    <t>Lista de chequeo y formato de revisión suscrito por los líderes.</t>
  </si>
  <si>
    <t>Intereses personales.
Falta de principios y ética profesional.
Falta de continuidad en el personal calificado para el manejo de archivo.</t>
  </si>
  <si>
    <t>Acceso ilegal (Manipulación indebida) de la base de datos de Evaluación del Desempeño Laboral.</t>
  </si>
  <si>
    <t>Personal no idóneo.
Sanciones.
Pérdida de información.
Pérdida de imagen.
Pérdida de credibilidad.
Pérdida de confianza.</t>
  </si>
  <si>
    <t>Asignar clave de acceso al archivo en excel de la base de datos de las evaluaciones de desempeño,  conforme a lo establecido en el  establecido en el PROCEDIMIENTO:  Evaluación del Desempeño Laboral Anual u Ordinaria - Versión 3 - CÓDIGO: MATH02.06.03.18.P01</t>
  </si>
  <si>
    <t>Base de datos.</t>
  </si>
  <si>
    <t>Insuficiencia del recurso humano para controlar de manera adecuada la asistencia a los eventos de capacitación.</t>
  </si>
  <si>
    <t>Suplantación de los servidores públicos beneficiarios en las actividades del Plan Institucional de Capacitación.</t>
  </si>
  <si>
    <t>Pérdida Económica.
Pérdida de Imagen.
Pérdida de Credibilidad.</t>
  </si>
  <si>
    <t>Envíar  Comunicación Oficial de convocatoria a capacitaciones a los invitados de manera personalizada conforme a lo establecido en el  establecido en el PROCEDIMIENTO: Capacitación - Versión 1 - CÓDIGO: MATH02.06.04.18.P02</t>
  </si>
  <si>
    <t>Realizar oficio de invitación a cada uno de los servidores públicos que van a asistir a las diferentes capacitaciones.</t>
  </si>
  <si>
    <t>Oficio de invitación a capacitación a cada funcionario.</t>
  </si>
  <si>
    <t>Prejuicios acerca del desempeño de los funcionarios públicos.
Falta de previsión de los usuarios al momento de solicitar trámites que tienen términos de respuesta.</t>
  </si>
  <si>
    <t>Tráfico de influencias en la expedición de los certificados de experiencia.</t>
  </si>
  <si>
    <t>Errores en la expedición de certificaciones.
Pérdida de imagen.
Aumento de quejas y reclamaciones</t>
  </si>
  <si>
    <t xml:space="preserve">Verificar en el libro radicador que el orden de atencion corresponda al registro y al orden de llegada de la solicitud.
</t>
  </si>
  <si>
    <t>Llevar registro en Excel de acuerdo al orden de llegada de las peticiones de certificación de experiencia.</t>
  </si>
  <si>
    <t>Gestión del Talento Humano / Gestion de seguridad social integral</t>
  </si>
  <si>
    <t>*Los lineamientos impartidos por el proceso de seguridad social no son acatados en su totalidad.                         *Demora en el envio de los insumos requeridos para el desarrollo de las actividades por parte de otros procesos.                                    *El flujo de la informacion con los demas procesos en algunas ocasiones es demorado para dar respuestas a los requerimientos                                            .</t>
  </si>
  <si>
    <t>Omisión en el reporte de una incapacidad médica por parte del servidor público en el registro de las incapacidades en el sistema SGAFT.</t>
  </si>
  <si>
    <t>Procesos y sanciones disciplinarias.
Pérdida económica.</t>
  </si>
  <si>
    <t>Seguimiento a las incapacidades que se radican por  el sistema orfeo sean ingresadas al sistema SGAFT</t>
  </si>
  <si>
    <t xml:space="preserve">*Solictar capacitacion de sensibilizacion en  Etica y valores al Proceso de Capacitacion y Estimulos del DADI.                                                                                                 *Solicitar capacitacion en Transparencia ciudadana a la Oficina asesora de transparencia.                                        </t>
  </si>
  <si>
    <t>Oficios que referencien la solicitud de las capacitaciones</t>
  </si>
  <si>
    <t xml:space="preserve">*Los lineamientos impartidos por el proceso de seguridad social no son acatados en su totalidad.                         *Demora en el envio de los insumos requeridos para el desarrollo de las actividades por parte de otros procesos.                      </t>
  </si>
  <si>
    <t>Demora en el  reporte de la novedad de traslado a las entidades de la  seguridad social AFP y EPS</t>
  </si>
  <si>
    <t xml:space="preserve">Pago de intereses moratorios.               Deuda presunta y real con las entidades de la seguridad social.         No prestación de los servicios asistenciales y reconocimiento de prestacones economicas.  </t>
  </si>
  <si>
    <t xml:space="preserve">                                                                                                                                                                                                                                                                                                                                                                                           Verificar que las novedades se presenten en las fechas establecidas para reportar oportunamente las novedades a la entidades de la seguridad social integral.</t>
  </si>
  <si>
    <t>*Llevar una base de datos de la informacion recibidas por parte de los servidores publicos.                                 * Enviar circular de reporte de novedades</t>
  </si>
  <si>
    <t>Reporte de novedades incluidas Carta de aceptacion por la entidad de la seguridad social</t>
  </si>
  <si>
    <t>*El flujo de la informacion con los demas procesos en algunas ocasiones es demorado para dar respuestas a los requerimientos.                                *Demora en el envio de los insumos requeridos para el desarrollo de las actividades por parte de otros procesos</t>
  </si>
  <si>
    <t xml:space="preserve">Incumplimiento en  tramite para el pago de la devolución de aporte por ley 549/1999, cálculo actuarial,  bono o cuota parte de Bono Pensional  en los términos establecidos por la ley. </t>
  </si>
  <si>
    <t>Pago de intereses moratorios.
*Demandas.
*Negacion de pension.
*Pérdida Económica.</t>
  </si>
  <si>
    <t xml:space="preserve">Analizar las solicitud recibidas con la respectiva documentación soporte mediante lista de chequeo.            </t>
  </si>
  <si>
    <t>Actualizar la base de datos digital del pago, reconocimiento, emisión de bono o cuota parte de bono pensional, pago de calculo actuarial y pago devolución de aportes.</t>
  </si>
  <si>
    <t>Base (1) de datos actualizada</t>
  </si>
  <si>
    <t xml:space="preserve">
Verificar que el pago se realizó en el tiempo establecido en el acto administrativo y en el establecido en la norma.</t>
  </si>
  <si>
    <t>* No se cuenta con los recursos financieros suficientes para cumplir con el objetivo del proceso y exigencias legales.      
* Cambios constantes de la normatividad</t>
  </si>
  <si>
    <t>Incumplimiento de la normatividad legal vigente en Seguridad y Salud en el trabajo</t>
  </si>
  <si>
    <t xml:space="preserve">Sancion por parte del ente regulador tanto administrativas, civiles, penales y laboral </t>
  </si>
  <si>
    <t>Asignar  recursos financieros, tecnologicos y humanos para la implementacion del SGSST</t>
  </si>
  <si>
    <t>Ejecucion y seguimiento del plan anual de trabajo estructurado de acuerdo a la evaluacion inicial del SGSST, de la Resolucion 111/17</t>
  </si>
  <si>
    <t>Un (1) plan anual de trabajo</t>
  </si>
  <si>
    <t>Gestión del Talento Humano / Liquidaciones Laborales</t>
  </si>
  <si>
    <t xml:space="preserve">Cambios frecuentes en el poder político territorial.
Baja credibilidad de los organismos de control y de los operadores de la justicia.
Mala imagen del Congreso, el Ejecutivo, los entes de control, y de la rama judicial.
Percepción general de impunidad o blanda sanción ante la infracción de la normativa.
Reglamentación no efectiva contra la corrupción.
Constantes cambios de la normativa y jurisprudencia que regula el régimen salarial y prestacional de los servidores públicos.
Dispersión normativa sobre régimen salarial y prestaciones de servidores públicos del nivel territorial.
Proceso con procedimientos manuales que puede generar errores y demoras en la elaboración de actos y documentos, retarda el procesamiento y consolidación de la información, y dificulta su seguimiento y control.
Insuficiencia cuantitativa y cualitativa de personal de planta para atender las responsabilidades del proceso.
</t>
  </si>
  <si>
    <t>Proferir acto administrativo o dictamen manifiestamente contrario a la ley, u omitir, retardar, rehusar o denegar un acto propio de sus funciones, durante el desarrollo de las actividades de reconocimiento y liquidación de elementos salariales, prestaciones sociales y demás pagos laborales.</t>
  </si>
  <si>
    <t xml:space="preserve">Sanciones disciplinarias, fiscales y/o penales a los servidores públicos responsables.
Daño patrimonial a la entidad pública.
Pérdidas económicas
Pérdida de información
Pérdida de imagen
Pérdida de credibilidad 
Pérdida de confianza
</t>
  </si>
  <si>
    <t>Automatización de la gestión del proceso de liquidaciones laborales.</t>
  </si>
  <si>
    <t xml:space="preserve">Automatizar la liquidación del Auxilio de Cesantía. </t>
  </si>
  <si>
    <t xml:space="preserve">Automatización de la liquidación del Auxilio de Cesantía implementada. </t>
  </si>
  <si>
    <t>Revisión por parte de la coordinación del proceso del reconocimiento y liquidaciones de elementos salariales, prestaciones sociales y demás pagos laborales.</t>
  </si>
  <si>
    <t>Definir, regular y socializar lineamientos en materia de gestión de nómina.</t>
  </si>
  <si>
    <t>Lineamientos en materia de gestión de nómina regulados y socializados.</t>
  </si>
  <si>
    <t xml:space="preserve">Dificultad en él envió del Formulario de Remisión de Datos al Ministerio de Hacienda y Crédito Público para su revisión y aprobación.
Definición tardía del porcentaje de aumento salarial.
Aplicación de políticas de manejo presupuestal que pueden afectar el cumplimiento de los requerimientos realizados por nuestros usuarios por falta de apropiación de recursos.
No existen canales efectivos de comunicación que permitan un conocimiento oportuno de las decisiones administrativas para su trámite respectivo.
Uso inadecuado de los medios de comunicación por desconocimiento de los mismos.
Falta de control en el manejo de la información, lo que no permite la confiabilidad en los datos obtenidos.
Falta de aplicabilidad de los componentes del MECI lo que impide una ejecución sistémica de los procesos y dificulta el logro de los objetivos y su mejoramiento.
Implementación deficiente del modelo de operación por procesos.
Desconocimiento de las cargas laborales a causa de una implementación deficiente de los sistemas de gestión de calidad que no permite conocer el personal que se requiere para la ejecución del proceso.
La ausencia de integración entre los diferentes procesos no da la posibilidad de compartir información que es insumo para otros procesos.
Demoras en los trámites internos, para la sustentación de la información. 
Deficiencias y falta de comunicación de la planeación, lo que dificultad el logro de los objetivos.
</t>
  </si>
  <si>
    <t xml:space="preserve">Demora en la respuesta a las peticiones sobre obligaciones salariales o prestacionales </t>
  </si>
  <si>
    <t>Reliquidaciones
Sobrecosto por pago de intereses
Demandas
Sanciones
Investigaciones disciplinarias y fiscales
Duplicidad de tareas
Reprocesos</t>
  </si>
  <si>
    <t>Alertas semanales en el Sistema de Gestión Documental ORFEO</t>
  </si>
  <si>
    <t>Todas las solicitudes deben ser radicadas en el Sistema de Gestión Documental Orfeo</t>
  </si>
  <si>
    <t>Número de Alertas semanales generadas en el Sistema de Gestión Documental ORFEO</t>
  </si>
  <si>
    <t>Recepción de las solicitudes en los formatos diseñados para cada trámite (Requisitos y Documentos)</t>
  </si>
  <si>
    <t>(Número de solicitudes atendidas oportunamente / Número total de solicitudes radicadas)</t>
  </si>
  <si>
    <t>Seguimiento mensual al tiempo de respuesta a las solicitudes en los términos de Ley a través del cuadro de reparto</t>
  </si>
  <si>
    <t>Cumplir con el diligenciamiento mensual de la información en el Cuadro de Reparto (Drive)</t>
  </si>
  <si>
    <t xml:space="preserve">Desmotivación y falta de credibilidad en el manejo de los procesos.
Demoras en los trámites internos para comunicar los asuntos e insuficiencia de personal para atender el volumen de solicitudes
Resistencia al cambio dado que la edad promedio de los servidores públicos es alta y la falta de factores motivacionales.
Falta de capacitación y actualización del personal (mejorar competencias) y procesos inadecuados de asignación de personal a las áreas ya que se presenta incumplimiento con respecto a las competencias que debe tener.
Dificultad de adaptación del personal por ser una población mayor. (Edad promedio alta).
Inadecuada plataforma tecnológica tanto en software como en hardware.
Falta de herramientas de comunicación que permitan realizar un seguimiento y control a la respuesta oportuna de las quejas y reclamos de los grupos de interés.
Falta de soporte tecnológico necesario para la implementación de los cambios que se generen en el entorno.
Cambios constantes en las normas que regulan las prestaciones sociales y salariales.
Cambios inesperados que obliguen a tomar determinaciones que modifiquen la asignación de recursos para el proceso.
Desconocimiento de los cambios en la norma por parte del personal que las debe aplicar directamente
</t>
  </si>
  <si>
    <t>Inexactitud en la liquidación de las obligaciones salariales y prestacionales</t>
  </si>
  <si>
    <t xml:space="preserve">Liquidaciones erróneas
Sobrecosto por pago de intereses
Demandas
Sanciones
Reprocesos
</t>
  </si>
  <si>
    <t>Seguimiento a los actos administrativos que revocan decisiones total o parcialmente a consecuencia de los recursos de ley.</t>
  </si>
  <si>
    <t>Llevar un registro de los recursos interpuestos</t>
  </si>
  <si>
    <t>Número total de recursos interpuestos / Número total de solicitudes atendidas</t>
  </si>
  <si>
    <t>Gestión de Hacienda Pública / Gestión Tributaria</t>
  </si>
  <si>
    <t xml:space="preserve">1. Deficiencias en la parametrización del modelo de liquidación.
2. Deficiencias en el seguimiento y control a los datos de la  interface con Catastro.
3. Deficiencias en el seguimiento y control de la liquidación del Impuesto Predial en SAP.
4. Demora en las soluciones tecnológicas solicitadas a DATIC.
5. Información incompleta en la ficha catastral.
6. Deficiencias en la articulación de la comunicación organizacional entre los procesos que interactúan en la liquidación IPU.
7. Alta rotación del personal. </t>
  </si>
  <si>
    <t>Error en la aplicación del modelo de Liquidación del IPU en SAP</t>
  </si>
  <si>
    <t>1. Disminución en el ingreso de los recursos tributarios municipales.
2. Disminución de la capacidad de gestión e inversión de la administración.
3. Reprocesos en la facturación del IPU.
4. Aumento de las solicitudes de PQRs por parte de los contribuyentes. 
5. Deterioro de la imagen corporativa.</t>
  </si>
  <si>
    <t>Monitoreo a la interface catastral.</t>
  </si>
  <si>
    <t>Seguimiento a las novedades catastrales</t>
  </si>
  <si>
    <t>Informe de las novedades encontradas</t>
  </si>
  <si>
    <t>Revisión de inconsistencias encontradas para su ajuste en SAP.</t>
  </si>
  <si>
    <t>Realizar traslado de las actas y soportes de la revisión aleatoria  de la liquidación del IPU en la facturación masiva  a Datic</t>
  </si>
  <si>
    <t>Acta de revisión de inconsistencias encontradas para su ajuste en SAP</t>
  </si>
  <si>
    <t xml:space="preserve">1. No aplicación correcta del proceso tributario.
2. Falta de compromiso y responsabilidad del personal.
3. Deficiencias en la articulación de la comunicación organizacional.
4. Deficiencias en el monitoreo por parte de los procesos asociados de la información tributaria compartida
5. Insuficiencia en la asignación de los presupuestos adecuados para operar.
6. Alta rotación del personal. </t>
  </si>
  <si>
    <t>Incumplimiento de los términos legales en las actuaciones que se realicen en el desarrollo del Procedimiento Tributario.</t>
  </si>
  <si>
    <t>1. Disminución de los ingresos  generados por los tributos municipales.
2. Demandas.
3. Sanciones disciplinarias.
4. Crecimiento de la evasión y elusión por parte de los contribuyentes.</t>
  </si>
  <si>
    <t>Tercer parrafo de las Políticas de operación del Proceso</t>
  </si>
  <si>
    <t>Actualización de las Politicas de Operación 
Revisión del cumplimiento de las Políticas de Operación.</t>
  </si>
  <si>
    <t>Actas de seguimiento y control a la aplicación de las políticas de operación en cada subproceso.</t>
  </si>
  <si>
    <t>1. Insuficiencia de áreas físicas para el almacenamiento y custodia de la información física.
2. Alto volumen de producción documental.
3. Demora para gestionar una solución definitiva para la disposición final del archivo del proceso.</t>
  </si>
  <si>
    <t>Perdida de la información documental física del proceso tributario.</t>
  </si>
  <si>
    <t>1. Detrimento patrimonial de los bienes  públicos.
2. Pérdida de los soportes documentales frente a la defensa de lo público.
3. Perdida de la memoria institucional.
4. Riesgos laboral por ubicación de los archivos en espacios inadecuados.</t>
  </si>
  <si>
    <t>Inventario documental del Proceso de Gestión Tributaria.</t>
  </si>
  <si>
    <t xml:space="preserve">Comunicar y documentar el riesgo </t>
  </si>
  <si>
    <t>Oficios informando la situación y solicitando solución al problema existente.</t>
  </si>
  <si>
    <t>• Falta de cultura tributaria.
• Disminución en la capacidad de pago.
• Cambios de gobierno
• Falta de credibilidad de la imagen de las instituciones del Estado.
• Cambios normativos en la Gestión Tributaria.
• Proceso manual que puede generar errores y demoras en la elaboración de actos y documentos, retarda el procesamiento y consolidación de la información, y dificulta su seguimiento  y control.
• Falta de infraestructura tecnológica en los procedimientos
• Alta rotación del personal. 
• Perfiles inadecuados.
• Falta de  formación y competencia de los Servidores Públicos.
• Falta  a la ética y valores.
• Falta de controles y seguridad en el manejo de la información.
• Accesos no autorizados y alteración de la información.
• Controles deficientes sobre la tecnología aplicada.</t>
  </si>
  <si>
    <t>Cohecho cuando se retarda u omite la expedición de actos administrativos u actuaciones propias del Procedimiento Tributario para favorecer a un particular.</t>
  </si>
  <si>
    <t>Sanciones.
Investigación
Demandas.
Disminución en los ingresos.
Pérdidas de información, de imagen, de credibilidad y de confianza.
Alto nivel de quejas por parte de los contribuyentes.
Procesos Disciplinarios, Fiscales y Penales</t>
  </si>
  <si>
    <t>Primer parrafo de las Políticas de Operación del Proceso</t>
  </si>
  <si>
    <t>Revisión, análisis y validación de la información y datos incorporados al Sistema de información SAP, Lista de chequeo en los expediente de la investigación tributaria y actos administrativos.</t>
  </si>
  <si>
    <t>Prevaricato en la manipulación de la información incorporada en las bases de datos, aplicativos propios y/o expedientes físico en el desarrollo del Proceso de Gestión Tributaria para el beneficio de un particular.</t>
  </si>
  <si>
    <t>Gestión de Hacienda Pública /Aministracion de tesoreria</t>
  </si>
  <si>
    <t>Manualidad en la aplicación de los pagos que queda registrados en la cuenta 29.
Debilidad en los controles que garantizan la correcta aplicación de los pagos.</t>
  </si>
  <si>
    <t>Fraude en la aplicación indebida de los pagos registrados en la cuenta 29 de los impuestos IPU, ICA,RETEICA y valorización.</t>
  </si>
  <si>
    <t>Alteración de la información registrada en el Sistema SAP y posterior contabilidad.
Presentación de quejas y/o reclamaciones por parte de contribuyentes.</t>
  </si>
  <si>
    <t>Verificar que la información de la transacción FPCPL coincide con la factura aportada por el contribuyente, que contiene los siguientes datos: Valor, Fecha de Cancelación y Número de la Factura. 
Además  diligenciar base de datos en Excel y realizar archivo con capturas de pantalla de las clarificaciones realizadas en SAP</t>
  </si>
  <si>
    <t>Realizar las actividades relacionadas en el procedimiento  MAHP 03.02.02.18.P08 "Clarificación de pagos registrados en la cuenta 29". 
El proceso se encarga a personal de carrera administrativa.
Generación de informe mensual de partidas clarificadas.
Almacenamiento de soportes digitales de la aplicación de los pagos.</t>
  </si>
  <si>
    <t>Registro en el sistema SAP</t>
  </si>
  <si>
    <t>Gestión de Hacienda Pública / Administracion de tesoreria</t>
  </si>
  <si>
    <t>Manualidad en la aplicación de los embargos y/o medidas cautelares en el Sistema SAP.
Debilidad en el seguimiento de la ejecución de la aplicación en el sistema SAP.</t>
  </si>
  <si>
    <t>Tráfico de influencias para evitar la aplicación de embargos y/o medidas cautelares a los Servidores Públicos, prestadores de servicio y jubilados.</t>
  </si>
  <si>
    <t>Alteración de la información del sistema SAP.
Detrimento Patrimonial.
Demandas en contra el Municipio.</t>
  </si>
  <si>
    <t>Medir eficacia realizando muestreos sobre la cantidad de solicitudes de embargo, y los embargos aplicados. Para lo anterior se toma la información  validada en el sistema SAP de la aplicación de los embargos y/o medidas cautelares.</t>
  </si>
  <si>
    <t>Registro en base de datos de los requerimientos judiciales.
Informe mensual consolidado de embargos y/o medidas cautelares aplicados.</t>
  </si>
  <si>
    <t>Archivo en Excel, y documentos.</t>
  </si>
  <si>
    <t xml:space="preserve">Debilidad en el seguimiento al cronograma de pagos que asegure el cumplimiento de las obligaciones adquiridas por el municipio para evitar procesos jurídicos contra la Administración.
Inoportunidad en el pago de la medida cautelar.
</t>
  </si>
  <si>
    <t>Incumplimiento en el pago de las obligaciones y medidas cautelares (Ley 1551 de Julio 6 de 2012).</t>
  </si>
  <si>
    <t>1. Embargo de cuentas del Municipio.
2. Pago superior a la obligación adquirida inicialmente.
3. Prescripción de la posibilidad de recuperar los dineros que fueron embargados en exceso.
4. Retención de recursos que podrían ser utilizados para inversión en proyectos de desarrollo.</t>
  </si>
  <si>
    <t xml:space="preserve">Elaborar y Ejecutar el Cronograma de Pagos
</t>
  </si>
  <si>
    <t>1.Validar que el documento (Obligación y/o Medida Cautelar contenga todos los soportes exigidos para realizar el pago)
2.Implementación del procedimiento de Medidas Cautelares para el Subproceso de Pagos</t>
  </si>
  <si>
    <t>1-Base de Datos
2-Ingreso a SAP
3-Emision de Ordenes de Pago</t>
  </si>
  <si>
    <t>Realizar depósitos en entidades financieras con calificaciones de riesgo por debajo de lo estipulado en el Decreto 1525 y sus modificatorios.
Depositar los recursos del municipio en entidades financieras que ofrezcan una Tasa de Interés por debajo de la TIBR.</t>
  </si>
  <si>
    <t>Desacierto en la toma de decisiones referentes al deposito de recursos de libre destinación en entidades financieras.</t>
  </si>
  <si>
    <t xml:space="preserve">1. Detrimento patrimonial.
2. Pérdida de utilidades a raíz del quiebre o crisis económica de la entidad en la que se deposita.
3. Reducción de  recursos para dar cumplimiento a proyectos de inversión.
4. Pérdida de credibilidad y confianza.
5. Daño de imagen corporativa. </t>
  </si>
  <si>
    <t>Seguimiento y control semanal a la distribución de los recursos de libre destinación de las Entidades Financieras.</t>
  </si>
  <si>
    <t>1. Informe de saldos y tasas.
2. Implementación del procedimiento   INVERSION DE EXCEDENTES DE LIQUIDEZ  (
MAHP03.02.01.18.P05)</t>
  </si>
  <si>
    <t>Informe, y correo electrónicos.</t>
  </si>
  <si>
    <t>Deficiencia en la integración y tiempos de entrega de información entre los diferentes organismos de la Administración Central y  el proceso de Administración de Tesorería.
Falta de personal.
Base de información catastral desactualizada.
Debilidad del Software que asegure el optimo desempeño de los procesos e información oportuna para la gestión de cobro.</t>
  </si>
  <si>
    <t xml:space="preserve">Incumplimiento en los tiempos de ejecución del cobro </t>
  </si>
  <si>
    <t>Prescripción de la acción de cobro.
Detrimento Patrimonial.</t>
  </si>
  <si>
    <t>Generar alertas de vencimientos próximos y realizar los actos administrativos que procedan según la etapa del proceso, basandose en el informe trimestral de próximos vencimientos</t>
  </si>
  <si>
    <t>1.Validar que el título sea claro, expreso y exigible.
2. Clasificación de la cartera.
3.Realizar seguimiento a la base de datos de los títulos objeto de cobro.</t>
  </si>
  <si>
    <t>1.Base de datos en Excel y/o oficio.</t>
  </si>
  <si>
    <t>Gestión de Hacienda Pública / Contabilidad General</t>
  </si>
  <si>
    <t>1. No aplicación de los Procedimientos establecidos en la ficha técnica.
2. Integración inadecuada  de las actividades en algunos procedimientos.
Alto nivel de rotación.</t>
  </si>
  <si>
    <t>Error en la selección de las cuentas contables para el registro de la información financiera.</t>
  </si>
  <si>
    <t xml:space="preserve">
1. Cuentas  con saldos incoherentes.
2.  Reporte de información financiera poco confiable.
3. Hallazgos en las diferentes auditorias.
4. Desacierto para la toma de decisiones.
</t>
  </si>
  <si>
    <t xml:space="preserve">Verificar que la ficha tecnica de impuestos y contabilidad se elabore de acuerdo con el objeto del contrato. 
</t>
  </si>
  <si>
    <t>Verificar que la cuenta asignada al CDP  coincida con la registrada en la ficha tecnica</t>
  </si>
  <si>
    <t>Ficha tecnica de impuetos con los respectivos CDP de los contratos</t>
  </si>
  <si>
    <t>1. Cambios constantes en la normatividad.
2. Desconocimiento de la normatividad por parte de algunos  funcionarios.
3. Poca socialización de los cambios por parte de  los responsables de liderar los  procesos.
4. Falta de conocimiento en el manejo de los sistemas de información.
5. Falta de respuesta a los requerimientos generados por las dependencias.
6. Conflicto en la  definición de la responsabilidad para la entrega de la información requerida en el proceso.
7. Alto nivel de rotación del personal contratista.
8. Cambios generados en el gobierno general y municipal.</t>
  </si>
  <si>
    <t>Demora en la entrega de la información financiera por parte de algunas dependencias.</t>
  </si>
  <si>
    <t xml:space="preserve">1. Generación de información incompleta en los estados financieros.
2. Presentación incompleta e  inoportuna de algunos reportes.
</t>
  </si>
  <si>
    <t xml:space="preserve"> Circulares solicitando la información requerida.</t>
  </si>
  <si>
    <t>Seguimiento  a través de llamadas, visitas  y reiteraciones con oficios.</t>
  </si>
  <si>
    <t>Correos, Oficios y/o Informes</t>
  </si>
  <si>
    <t xml:space="preserve">1. Falta de ajuste en algunos procedimientos.
2. Entrega inoportuna de la información financiera por parte de otras dependencias.
3. El personal adscrito al proceso es insuficiente para el desarrollo eficiente de las actividades.
</t>
  </si>
  <si>
    <t>Incumplimiento en la causación de resoluciones y sentencias proferidas por los juzgados.</t>
  </si>
  <si>
    <t xml:space="preserve">1. Detrimento patrimonial.
2. Sanción y pago de intereses.
3. Sanciones disciplinarias por parte de los entes de control.
</t>
  </si>
  <si>
    <t>Priorizar el Tramite inmediato de causación.</t>
  </si>
  <si>
    <t>Garantizar y Divulgar el cumplimiento de la politica de operación relacionada con las sentencias.</t>
  </si>
  <si>
    <t>Actas de Reuniones, Comites Contablesy seguimiento de indicadores.</t>
  </si>
  <si>
    <t>1. Falta de integralidad de algunos módulos en el Sistema de Gestión Financiera Territorial.
2.  Errores en la información suministrada por otras entidades.
3. Falta de competencia de algunos servidores en la ejecución de sus funciones.
4. Falta de efectividad en los diferentes canales de información.
5. Alto nivel de rotación del personal contratista.
6. Nivel de exposición a los diferentes eventos tecnológicos que puedan afectar el normal funcionamiento y almacenamiento de la información.</t>
  </si>
  <si>
    <t>Inexactitud en el reporte de la información presentada en los  estados financieros de la Administración Central.</t>
  </si>
  <si>
    <t xml:space="preserve">1. Estados financieros poco confiables para la toma de decisiones de tipo administrativo y gerencial.
</t>
  </si>
  <si>
    <t xml:space="preserve">Conciliación de operaciones reciprocas.        </t>
  </si>
  <si>
    <t>Comparacion entre la informacion reportada por la CGN y la contaduria general del municipio</t>
  </si>
  <si>
    <t>Oficios, Correos y actas de reuniones trimestrales de conciliaciones realizadas</t>
  </si>
  <si>
    <t xml:space="preserve">Revision de cifras previas al cierre.              </t>
  </si>
  <si>
    <t xml:space="preserve">Asignar las diferentes cuentas de los estados financieros a funcionarios de la dependencia..                </t>
  </si>
  <si>
    <t>Oficios, Correos.</t>
  </si>
  <si>
    <t>2. Sanciones por parte de los organismos de vigilancia y control.</t>
  </si>
  <si>
    <t>Comites Contables Periodicos.</t>
  </si>
  <si>
    <t xml:space="preserve">Realizar como mínimo un Comité Contable al mes.
Establecer directrices para unificar criterios en el manejo y procesamiento de la información. </t>
  </si>
  <si>
    <t xml:space="preserve"> Convocatorias y Actas de Comité Contable</t>
  </si>
  <si>
    <t xml:space="preserve">1-La incorrecta aplicación de las retenciones y  descuentos en las cuentas por pagar.
2-Intereses personales.
3-Falta de controles en el manejo de la información confidencial.
</t>
  </si>
  <si>
    <t>Cohecho para la ejecución anticipada del trámite de pago de cuentas por adquisición de bienes o prestación de servicios.</t>
  </si>
  <si>
    <t xml:space="preserve">Pérdida de imagen.
Sanciones.
Pérdidas de credibilidad y de confianza.
</t>
  </si>
  <si>
    <t>Política de Operación mediante la cual se establece un tiempo máximo para el trámite de pago de cuentas por adquisición de bienes o prestación de servicios.</t>
  </si>
  <si>
    <t>Asegurar  que no se tramiten sin el devido proceso las cuentas,exigiendo la entrega de las mismas previamente relacionada para ser radicada en Contabilidad.</t>
  </si>
  <si>
    <t xml:space="preserve">Realizar seguimiento a la implementación de la Política de operación por medio de la Ficha Técnica de Indicadores. </t>
  </si>
  <si>
    <t>Divulgación de la Política de Operación a los Servidores Públicos de los Procesos responsables.</t>
  </si>
  <si>
    <t>oficios,correos y actas de reuniones y comites contable.</t>
  </si>
  <si>
    <t>Concusión durante el desarrollo de la ejecución del pago por adquirió de bienes y servicios.</t>
  </si>
  <si>
    <t>Detrimento patrimonial por el incremento de los intereses moratorios.
Pérdidas económicas, de información, de imagen, de credibilidad y de confianza.</t>
  </si>
  <si>
    <t>Cohecho para la ejecución tardía del trámite de pago de sentencias judiciales.</t>
  </si>
  <si>
    <t>Gestión de Hacienda Pública / Finanzas Públicas</t>
  </si>
  <si>
    <t>Falta continuidad en las políticas financieras y administrativas entre un periodo de Gobierno y otro.</t>
  </si>
  <si>
    <t>Inexactitud en la formulación,  modificación y ejecución  del presupuesto Municipal, así como la  liquidación del servicio de la deuda publica, sentencias y/o conciliaciones.</t>
  </si>
  <si>
    <t>Reprocesos</t>
  </si>
  <si>
    <t>Riesgos Financieros</t>
  </si>
  <si>
    <t>verificar la actualización y/o  cumplimiento de la normatividad de las bases legales y del calculo, actividades del plan de trabajo, actos administrativos para el presupuesto y  la información del presupuesto y  ejecución de ingresos y gastos.</t>
  </si>
  <si>
    <t xml:space="preserve">Actualizar las Bases Legales y del Calculo, con respecto a la Normatividad Vigente. </t>
  </si>
  <si>
    <t>oficios o correos electrónicos de solicitud</t>
  </si>
  <si>
    <t xml:space="preserve">Desarticulación  y  falta de retroalimentación con todos los actores del proceso.
</t>
  </si>
  <si>
    <t>Pérdida de imagen</t>
  </si>
  <si>
    <t>Realizar seguimiento y control al plan de trabajo de los subprocesos de Planeacion Financiera y presupuestal, crédito publico, Seguimiento, manejo y control presupuestal y Cofinanciación y Regalías.</t>
  </si>
  <si>
    <t>seguimiento a planes de trabajo</t>
  </si>
  <si>
    <t>Revisar que las aprobaciones de las modificaciones al presupuesto sean acordes con la normatividad vigente y su estructura presupuestal.</t>
  </si>
  <si>
    <t>Decretos con visto bueno</t>
  </si>
  <si>
    <t>Débil formación a los servidores públicos y contratistas en aspectos relevantes del proceso.</t>
  </si>
  <si>
    <t>Incumplimiento de términos</t>
  </si>
  <si>
    <t>Realizar control y seguimiento al presupuesto, a través del SGAFT -SAP.</t>
  </si>
  <si>
    <t>Informes mensuales de ingresos y gastos</t>
  </si>
  <si>
    <t>Desbalance entre número de personas nombradas y personal contratista que dificulta la ejecución de actividades en el Sistema SGAFT, especialmente, durante etapa de contratación de personal por Prestación de Servicios</t>
  </si>
  <si>
    <t>Afectación en la operación</t>
  </si>
  <si>
    <t>Verificar la liquidación de las sentencias y/o conciliaciones.</t>
  </si>
  <si>
    <t>Revisar que las liquidaciones estén acordes con lo ordenado en la sentencia.</t>
  </si>
  <si>
    <t>Oficio remisorio de liquidación, citando número de proceso y nombre del demandante</t>
  </si>
  <si>
    <t>Devaluación que impacta en la liquidación del Servicio de la Deuda.</t>
  </si>
  <si>
    <t>Afectación económico</t>
  </si>
  <si>
    <t>Realizar las conciliaciones con las entidades financieras de los valores liquidados.</t>
  </si>
  <si>
    <t>Comparar la liquidación del servicio de la deuda publica generada por el Municipio con respecto a las realizadas por las entidades financieras.</t>
  </si>
  <si>
    <t>Oficios remisorios de Liquidación a entidades financieras</t>
  </si>
  <si>
    <t>Políticas de Transferencias de Recursos demora  la asignación de recursos para proyectos cofinanciados o acordados a través de alianzas estratégicas.</t>
  </si>
  <si>
    <t>Demora en la preparación, presentación y entrega de  información requerida por el cliente interno y/o externo.</t>
  </si>
  <si>
    <t>Verificar el cumplimiento establecido en el plan de trabajo de actividades del proceso.</t>
  </si>
  <si>
    <t>Realizar seguimiento y control al cumplimiento de las actividades del proceso.</t>
  </si>
  <si>
    <t>Seguimiento al cronograma de actividades</t>
  </si>
  <si>
    <t>Deficiencias en el seguimiento, desde la etapa inicial hasta el cierre, de los proyectos y/o convenios cofinanciados  por parte de los supervisores e interventores.</t>
  </si>
  <si>
    <t>Verificar los tiempos para la liquidación de sentencias y/o conciliaciones.</t>
  </si>
  <si>
    <t>Cumplir con la política de operación relacionada con los tiempos de respuesta para la liquidación de las sentencias y/o conciliaciones.</t>
  </si>
  <si>
    <t>Oficios de liquidación y/o Conciliación</t>
  </si>
  <si>
    <t>Verificar los tiempos para la elaboración de los actos administrativos de las modificaciones presupuestales.</t>
  </si>
  <si>
    <t>Cumplir con la política de operación relacionada con los tiempos de respuesta para  la elaboración de los actos administrativos de las modificaciones presupuestales.</t>
  </si>
  <si>
    <t>Oficio remisorio de actos administrativos de modificaciones presupuestales dirigido al señor Alcalde</t>
  </si>
  <si>
    <t>Poca articulación con otros actores del proceso (Insumos)</t>
  </si>
  <si>
    <t>La liquidación del pago de la deuda publica debe ser enviada a la Tesorería Municipal ocho(8) días antes del vencimiento para el tramite correspondiente y oportuno.</t>
  </si>
  <si>
    <t>Informar mediante oficio al proceso de administración de tesorería la liquidación del pago del servicio de la deuda publica.</t>
  </si>
  <si>
    <t>Oficio remisorio de la la liquidacion del servicio de la deuda pública</t>
  </si>
  <si>
    <t>Fallas técnicas en el sistema SGAFT SAP e internet.</t>
  </si>
  <si>
    <t>Servidores poco robustos</t>
  </si>
  <si>
    <t>Fluctuación inesperada  en la inflación ocasionaría desacertada proyección del presupuesto.</t>
  </si>
  <si>
    <t>Incumplimiento en la información presentada al cliente interno y externo.</t>
  </si>
  <si>
    <t>Verificar que se cumplió con los requisitos y las actividades estipuladas en el plan de trabajo.</t>
  </si>
  <si>
    <t>Realizar seguimiento y control al plan de trabajo de los subprocesos de Planeacion Financiera y Presupuestal, Crédito Publico, Seguimiento, manejo y control presupuestal y Cofinanciación y Regalías.</t>
  </si>
  <si>
    <t>seguimiento al plan de trabajo</t>
  </si>
  <si>
    <t>Problemáticas sociales y culturales en el Municipio afectan las proyecciones financieras.</t>
  </si>
  <si>
    <t>Crecimiento Económico se debe tener en cuenta para la formulación presupuestal.</t>
  </si>
  <si>
    <t>Modificaciones realizadas por el ente ejecutor después de la aprobación de los recursos de cofinanciación y/o del Sistema General de Regalías.</t>
  </si>
  <si>
    <t xml:space="preserve">Incumplimiento en los requisitos exigidos por el Ente Cofinanciante y el Sistema General de Regalías. </t>
  </si>
  <si>
    <t>Seguimiento y control a los recursos de cofinanciación y el Sistema General de Regalías.</t>
  </si>
  <si>
    <t xml:space="preserve">
Reuniones acordadas con las Dependencias ejecutoras y el Departamento Administrativo de Hacienda.</t>
  </si>
  <si>
    <t>Actas de reunion</t>
  </si>
  <si>
    <t xml:space="preserve">Control Político.
</t>
  </si>
  <si>
    <t>Seguimiento a los reportes  mensuales en los aplicativos del sistema de monitoreo y control y a la entrega de informes a las interventorias administrativas y financieras de los entes Cofinanciantes.</t>
  </si>
  <si>
    <t>Verificar que los reportes de los aplicativos e informes entregados a las interventorias sean veraces y oportunos para la aprobación y envió.</t>
  </si>
  <si>
    <t>Reportes</t>
  </si>
  <si>
    <t>Falta de voluntad política.</t>
  </si>
  <si>
    <t>Seguimiento a las clausulas de los convenios suscritos donde aparece las obligaciones del Municipio y del ente cofinanciante de tipo financiero.</t>
  </si>
  <si>
    <t>Verificar que los componentes financieros del convenio estén  suscritos en el mismo.</t>
  </si>
  <si>
    <t>Convenios con componentes financieros</t>
  </si>
  <si>
    <t>Seguimiento a  las alertas en la pagina web del sistema general de regalías sobre la ejecución de los proyectos.</t>
  </si>
  <si>
    <t>Dar a conocer a la Dependencia Ejecutora y /o al proceso de Administración de  Tesorería  las alertas generadas en los aplicativos de seguimiento a los recursos del SGR y de los Proyectos.</t>
  </si>
  <si>
    <t>Oficios y/o correos electrónicos</t>
  </si>
  <si>
    <t>Realizar seguimiento y control a la entrega de información requerida.</t>
  </si>
  <si>
    <t>Fraude en la liquidación del servicio de la deuda y de las sentencias judiciales.</t>
  </si>
  <si>
    <t>Detrimento patrimonial por el incremento de los intereses moratorios.</t>
  </si>
  <si>
    <t>Conciliación de la información.</t>
  </si>
  <si>
    <t>Conciliar con las entidades financieras la liquidación del servicio de la deuda.
Revisar el cálculo de  los intereses de las sentencias y verificar la correcta conciliación de los compromisos que tengan el demandante con entidad territorial.</t>
  </si>
  <si>
    <t>Correo electrónico y oficio.</t>
  </si>
  <si>
    <t>Evaluaciones  financieras.</t>
  </si>
  <si>
    <t xml:space="preserve">Verificar las condiciones económicas para la liquidación del servicio de la deuda y las sentencias. </t>
  </si>
  <si>
    <t>Hoja de calculo de excel.</t>
  </si>
  <si>
    <t>Sanciones disciplinarias, fiscales y penales.</t>
  </si>
  <si>
    <t>Trazabilidad del SGAFT.</t>
  </si>
  <si>
    <t>Verificar la liquidación generada en el sistema financiero vs la liquidación manual.</t>
  </si>
  <si>
    <t>Sistema financiero SGAFT.</t>
  </si>
  <si>
    <t>Control Político.</t>
  </si>
  <si>
    <t>Aplicar políticas de operación.</t>
  </si>
  <si>
    <t>Dar cumplimiento a las políticas establecidas para el proceso de Gestión de Finanzas Públicas.</t>
  </si>
  <si>
    <t>Mala imagen del Ente Territorial.</t>
  </si>
  <si>
    <t>Desarticulación  y  falta de retroalimentación con todos los actores del proceso.</t>
  </si>
  <si>
    <t>Trafico de Influencias en la aprobación de las modificaciones presupuestales</t>
  </si>
  <si>
    <t xml:space="preserve">Perdida de la credibilidad de la entidad.
</t>
  </si>
  <si>
    <t>Verificación y control de los soportes.</t>
  </si>
  <si>
    <t>Revisar que los soportes sean coherentes con la modificación solicitada y queden plasmada en los considerandos del acto administrativo.</t>
  </si>
  <si>
    <t>Archivo físico.</t>
  </si>
  <si>
    <t>Asignación de solicitudes de modificación previamente aprobadas por el CONFIS</t>
  </si>
  <si>
    <t>Registrar en el libro de bitacora cada una de las asignaciones de solicitud de modificaciones que ejecutan los servidores públicos adscritos al subproceso de seguimiento manejo y control presupuestal.</t>
  </si>
  <si>
    <t>Libro de Bitacora</t>
  </si>
  <si>
    <t>Control Político</t>
  </si>
  <si>
    <t xml:space="preserve"> Violación de la norma o la ley.
</t>
  </si>
  <si>
    <t>Reportes de cambios que genera el SGAFT.</t>
  </si>
  <si>
    <t xml:space="preserve">Revisar y reportar los cambios de la información que genera el sistema financiero, al grupo que administra SGAFT. </t>
  </si>
  <si>
    <t>Generar desequilibrio y/o falta de equidad presupuestal en lo sectores.</t>
  </si>
  <si>
    <t>Falsedad en el manejo de la información de la ejecución presupuestal.</t>
  </si>
  <si>
    <t xml:space="preserve">Perdida de la credibilidad de la entidad.
</t>
  </si>
  <si>
    <t>Instrucciones del manejo de la información.</t>
  </si>
  <si>
    <t xml:space="preserve">Capacitar e informar a los servidores públicos que operan el proceso de gestión de finanzas publicas cualquier novedad que se presente. </t>
  </si>
  <si>
    <t>Correo electrónico, circular y oficio.</t>
  </si>
  <si>
    <t>Seguimiento a la información.</t>
  </si>
  <si>
    <t>Conciliar y revisar la información generada por proceso de gestión de finanzas publicas, la cual debe cumplir con los lineamientos establecidos por las normas vigentes.</t>
  </si>
  <si>
    <t>Sanciones disciplinarias y fiscales.Perdida de la credibilidad de la entidad.</t>
  </si>
  <si>
    <t>Gestión Tecnológica y de la Información / Atencion al Usuario</t>
  </si>
  <si>
    <t>Desconocimiento de la norma
Desconocimiento por parte de la Ciudadanía de los temas que le competen a la Administración y los requisitos para poder acceder a los trámites y servicios de la Entidad.
Falta de comunicación oportuna ante los cambios o novedades en los servicios prestados por la entidad.
Debilidad en los procesos de selección del personal de atención.</t>
  </si>
  <si>
    <t xml:space="preserve">1. TRÁFICO DE INFLUENCIAS en la Radicación de Comunicaciones Oficiales </t>
  </si>
  <si>
    <t xml:space="preserve">Afectación en el tiempo de atención de los usuarios
Sanciones
Reclamaciones o quejas de los usuarios que implican investigaciones internas disciplinarias
Imagen institucional afectada en el orden regional por incumplimientos en la prestación del servicio a los usuarios o ciudadanos </t>
  </si>
  <si>
    <t xml:space="preserve">1.2 Realizar la Rotación del Personal del Punto de Información
Bimensual 
1.3 Verificar  que todos los Usuarios tengan turno en la Sala de Atención 
1 vez al Día
</t>
  </si>
  <si>
    <t>1.1  Reporte de las Personas Atendidas 
Trimestral 
1.2 Cronograma Rotación del Orientador
BImensual
1.3 Reporte de Verificación de Usuarios con Turno
A diario</t>
  </si>
  <si>
    <t>Complejidad en la Tramitología del Trámite y Servicios
Desconocimiento por parte de la Ciudadanía de los temas que le competen a la Administración y los requisitos para poder acceder a los trámites y servicios de la Entidad.
Falta de comunicación oportuna ante los cambios o novedades en los servicios prestados por la entidad.
Debilidad en los procesos de selección del personal de atención.</t>
  </si>
  <si>
    <t xml:space="preserve">2. COHECHO en Radicación de Trámites y Servicios </t>
  </si>
  <si>
    <t xml:space="preserve">Sanción por parte del ente de control u otro ente regulado
Imagen institucional afectada en el orden nacional o regional por incumplimientos en la prestación del servicio a los usuarios o ciudadanos. 
</t>
  </si>
  <si>
    <t xml:space="preserve">2.2. Socializar los Trámites y Servicios por parte de los Organismos en la Sala de Atención al Usuario
Trimestral 
2.3 Sensibilizar en el Código Disciplinario y/o Integridad -
Anual </t>
  </si>
  <si>
    <t xml:space="preserve">2.1 Cronograma Rotación del Persona de Ventanilla - Bimestral
2.2 Acta de Socialización de Trámite y Servicio 
Trimestral
2.3 Acta o Informe de Sensibilización  Código Disciplinario 
Anual
</t>
  </si>
  <si>
    <t xml:space="preserve">Alta Rotación del Personal
Desconocimiento del Personal de Ventanilla Unica referente a las Competencias de los Organismos
Personal no Capacitado
</t>
  </si>
  <si>
    <t>3. MAL DIRECCIONAMIENTO de las Comunicaciones Oficiales</t>
  </si>
  <si>
    <t xml:space="preserve">Incumplimiento en los terminos de Respuesta de PQRSD
Reproceso
Imagen Afectada por la Entidad </t>
  </si>
  <si>
    <t>3.1. Realizar Seguimiento al Indicador de Acertividad - Trimestral
 3.2 Realizar Seguimiento a los Resultados de No Conforme Interno y Externo
Trimestral</t>
  </si>
  <si>
    <t xml:space="preserve">3.3 Socializar los Resultados y tomar Acciones de Mejoramiento - Trimestral </t>
  </si>
  <si>
    <t>3.1 Reporte Trimestral de  Indicadore de Asertividad
3.2 Reporte Trimestral de Seguimiento de No Conforme Interno y Externo 
3.3 Acta de Socialización Resultados  - Trimestral</t>
  </si>
  <si>
    <t>4. MAL TIPIFICACIÓN de las Comunicaciones Oficiales</t>
  </si>
  <si>
    <t xml:space="preserve">4.1 Realizar Seguimiento a los Resultados de Reporte No Conforme Interno y Externo 
Trimestral </t>
  </si>
  <si>
    <t>4.2 Socializar los Resultados y Tomar Acciones de Mejoramiento - Trimestral</t>
  </si>
  <si>
    <t>4.1 Reporte Trimestral de Seguimiento de No Conforme Interno y Externo 
4.2 Acta de Socialización Resultados - Trimestral</t>
  </si>
  <si>
    <t>Falta de Seguimiento en el Funcionamiento de los Canales 
Desconocimineto de los Protocolos de Atención
Falta de Recurso (Talento Humano, Equipos, Infraestructura y Tecnología)</t>
  </si>
  <si>
    <t>5.DEBILIDAD en el  Funcionamiento en los canales de atención no presenciales  
(Lineas)</t>
  </si>
  <si>
    <t>Usuarios Inconforme 
Negativa Percepción del Usuario 
Reclamos 
Deficiente Servicio de Radicación de  Comunicaciones Oficiales en Linea</t>
  </si>
  <si>
    <t>5.1 Verificar  Lista de Chequeo que garantice el Correcto Funcionamiento de los Canales No Presenciales
 Diario</t>
  </si>
  <si>
    <t>5.2 Socializar de los Resultados de las Lista Chequeo y Tomar Acciones de Mejoramiento - Trimestral</t>
  </si>
  <si>
    <t>5.1 Registro Diario de Verificación Lista de Chequeo de los Canales  No Presenciales
5.2 Acta de Socialización Resultados - Trimestral</t>
  </si>
  <si>
    <t>Gestión Tecnológica y de la Información / Gestion Documental</t>
  </si>
  <si>
    <t>Percepción del usuario frente a la ética de los servidores públicos y contratistas.
Desconocimiento de la norma.
Falta de personal.
Falta de controles en la aplicación de las políticas.</t>
  </si>
  <si>
    <t>Tráfico de influencias en beneficio particular o de terceros e inadecuada administración de series y subseries documentales.</t>
  </si>
  <si>
    <t>Incidencias  disciplinarias, civiles  y  penales.
Perdida de credibilidad</t>
  </si>
  <si>
    <t>Divulgación de las normas y procedimientos del proceso Gestión Documental.
Niveles de Autorización.</t>
  </si>
  <si>
    <t>Zona de Riesgo Extrema</t>
  </si>
  <si>
    <t>Coordinar con los líderes de proceso la actualización de los inventarios y catálogos.
Ejecutar Plan de capacitaciones, inducción y reinducción.
Realizar Verificación de Responsabilidades en los Procedimientos del Proceso</t>
  </si>
  <si>
    <t xml:space="preserve">   Circulares, Actas de Equipo Técnico de Archivo, Actas y listado de asistencia de capacitación,
Encuesta archivística.</t>
  </si>
  <si>
    <t>Pérdida u ocultamiento de documentos.
Depósitos, Muebles y enseres que no brindan seguridad.
Falta de controles en la aplicación de las políticas.
Utilización de formatos no autorizados.</t>
  </si>
  <si>
    <t>Falsificación de Documentos producidos y/o administrados por la Entidad.</t>
  </si>
  <si>
    <t>Incidencias  disciplinarias, civiles  y  penales.
Demandas judiciales.
Detrimento patrimonial</t>
  </si>
  <si>
    <t xml:space="preserve">Organización y custodia apropiada de los documentos en archivos de gestión y puestos de trabajo conforme al Instructivo de archivos de gestión.
Equipo Técnico de Archivo.
</t>
  </si>
  <si>
    <t>Coordinar la digitalización de documentos de los organismos.
Verificar el estado de Archivos de Gestión.</t>
  </si>
  <si>
    <t>N° imágenes digitalizadas
Encuesta archivística.</t>
  </si>
  <si>
    <t>Instituciones Educativas reacias a implementar el proceso de acuerdo con las directrices dadas por Gestión Documental.     
                                                                                                                                                                                         Insuficiente compromiso del  nivel directivo para dar cumplimiento a los planes y programas establecidos para la gestión documental.
Desconocimiento de la normatividad de Gestión Documental por parte de la Alta Dirección.
  Falta de voluntad y desinterés de la Alta Dirección.    
  Alto porcentaje de contratistas que administran y custodian los Archivos de Gestión.  
  Debilidades en el manejo de las diferentes herramientas tecnológicas y aplicativos oficiales de la Entidad.  
         No existe una relación efectiva entre necesidades y presupuesto asignado. Capacitación insuficiente en el manejo de la herramienta.
  Deficiencia del manejo de los archivos por falta de recurso humano, espacio físico y capacitación.  
  Movimientos constantes de los recursos asignados previamente.</t>
  </si>
  <si>
    <t>Incumplimiento en la aplicación de la función archivística.</t>
  </si>
  <si>
    <t xml:space="preserve">Sanciones pecunarias por el ente de inspección, vigilancia  y control.
Hallazgos de auditoría.
Reproceso.
Perdida  de  documentos  de archivo.
Fraccionamiento de la  información oficial.
Indebida organización de  los expedientes de archivo.
incumplimiento de  las metas  establecidas.   </t>
  </si>
  <si>
    <t xml:space="preserve">Políticas de operación de Gestión Documental.
Políticas de operación del Sistema de Gestión Documental.
Divulgación de normas y procedimientos.
Equipo Técnico de Archivo.
</t>
  </si>
  <si>
    <t>Realizar capacitaciones sobre el Proceso de Gestión Documental, Divulgar las políticas de operación del Proceso Gestión Documental, Emitir al menos cuatro (4) circulares al año  a los diferentes organismos divulgando directrices del proceso</t>
  </si>
  <si>
    <t>Actas, Oficios, publicaciones, circulares</t>
  </si>
  <si>
    <t>Intereses políticos que imposibilitan la contratación del personal idóneo,  a tiempo y por la duración requerida.
Insuficiencia de equipos para la implementación del Sistema de Gestión Documental.  
Resistencia del servidor público al uso del Sistema de Gestión Documental.  Insuficiente mantenimiento de los equipos con los que opera el proceso. Insuficiencia de recursos humanos y físicos.
                                                                      Instalaciones inadecuadas y suministros insuficientes para la salvaguarda del patrimonio documental.   
No existe una relación efectiva entre necesidades y presupuesto asignado.  Movimientos constantes de los recursos asignados previamente.
Resistencia del servidor público al uso de nuevas tecnologías.</t>
  </si>
  <si>
    <t>Deterioro y pérdida del acervo documental que soporta las actuaciones del estado.</t>
  </si>
  <si>
    <t xml:space="preserve">Represamiento documental.
Deterioro de documentos por eventos climatológicos y de medio ambiente.
Hallazgos de auditoría.
Reproceso.
Riesgos de  Salud Ocupacional
</t>
  </si>
  <si>
    <t>Inventario actualizados, catalogados y sistematizados a disposición de las partes interesadas.
Organización y custodia de los documentos de archivo de gestión y puestos de trabajo.</t>
  </si>
  <si>
    <t>Verificar semestralmente el estado de inventarios.
Verificar la actualización de los inventarios.
Digitalizar documentos de archivo de los organismos.</t>
  </si>
  <si>
    <t>Inventarios actualizados
Series  documentales  digitalizadas</t>
  </si>
  <si>
    <t>Resistencia del servidor público al uso del Sistema de Gestión Documental.
Debilidades en el manejo de las diferentes herramientas tecnológicas y aplicativos oficiales de la Entidad.  
Capacitación insuficiente en el manejo de la herramienta.      
Instalaciones inadecuadas y suministros insuficientes para la salvaguarda del patrimonio documental.     
Deficiencia del manejo de los archivos por falta de recurso humano, espacio físico y capacitación.</t>
  </si>
  <si>
    <t>Error en la aplicación de la función archivística.</t>
  </si>
  <si>
    <t xml:space="preserve">
Hallazgos de auditoría.
Reproceso.
Perdida  de  documentos  de archivo.
Fraccionamiento de la  información oficial.
Indebida organización de  los expedientes de archivo.
incumplimiento de  las metas  establecidas.   </t>
  </si>
  <si>
    <t xml:space="preserve">Equipo Técnico de Archivo.
Políticas de operación de Gestión Documental.
Políticas de operación del Sistema de Gestión Documental.
Divulgación de normas y procedimientos.
Inventario actualizados, catalogados y sistematizados a disposición de las partes interesadas.
</t>
  </si>
  <si>
    <t>Realizar capacitaciones sobre el Proceso de Gestión Documental.
Divulgar las políticas de operación del Proceso Gestión Documental.
Verificar semestralmente el estado de inventarios.</t>
  </si>
  <si>
    <t>Actas  de las  capacitaciones
Publicaciones
Inventarios actualizados</t>
  </si>
  <si>
    <t>No contar con un espacio virtual para almacenamiento de información digital.
Falta de  un servidor espejo con una  distancia mínima  de  100 km.
insuficiencia  en recurso económico.  
no contar  con una política y  directices</t>
  </si>
  <si>
    <t>Perdida de  la información en soporte  digital</t>
  </si>
  <si>
    <t>Detrimiento patrimonial.  Reproceso</t>
  </si>
  <si>
    <t>Copias de seguridad
Archivo en formato  TIFF</t>
  </si>
  <si>
    <t xml:space="preserve">Realizar copias de  seguridad de la información digital generada en el taller de digitalización.
Verificación que  los archivos TIFF se estén generando  </t>
  </si>
  <si>
    <t xml:space="preserve">Archivo digital.
Archivo TIFF digital  </t>
  </si>
  <si>
    <t>Gestión Tecnológica y de la Información / Administracipon de Tecnologías de Información y Comunicación (TIC)</t>
  </si>
  <si>
    <t>Debilidades en la alineación de la estrategia de TI del municipio con la estrategia de Gobierno Digital, el modelo de Arquitectura de TI del MINTIC y el MIPG2</t>
  </si>
  <si>
    <t xml:space="preserve">Desacierto  en la adquisción de componentes tecnológicos </t>
  </si>
  <si>
    <t xml:space="preserve">Impacto que afecte la ejecución presupuestal 
Pago de indemnizaciones a terceros por acciones legales que pueden afectar el presupuesto total de la entidad 
Interrupción de las operaciones de la Entidad
Incumplimiento en las metas y objetivos institucionales afectando de forma grave la ejecución presupuestal </t>
  </si>
  <si>
    <t xml:space="preserve">Cumplimiento de la circular de lineamientos, Subproceso Gestión de Componentes Tecnológicos. </t>
  </si>
  <si>
    <t xml:space="preserve">Implementar a nivel trasversal el Subproceso Gestión de componentes tecnológicos en la entidad 
</t>
  </si>
  <si>
    <t xml:space="preserve">1. Actas de Implementación del Subproceso  de gestión de componentes tecnológicos 
</t>
  </si>
  <si>
    <t>Falta de integración de los Sistemas de información que no facilitan las acciones coordinadas</t>
  </si>
  <si>
    <t>Falta de integración de los insumos y productos de procesos, subprocesos, y procedimientos que se relacionan con DATIC</t>
  </si>
  <si>
    <t xml:space="preserve">Generar el portafolio de proyectos TI 
</t>
  </si>
  <si>
    <t xml:space="preserve">2. Portafolio de proyectos TI
</t>
  </si>
  <si>
    <t>Falta resolver el dilema entre “desarrollar en casa” vs “comprar software”</t>
  </si>
  <si>
    <t>El desarrollo de la estructura por procesos que responda al cumplimiento de los objetivos del departamento</t>
  </si>
  <si>
    <t xml:space="preserve"> Actualizar la Circular  de lineamientos para asegurar que todos los proyectos relacionados con las tecnologías de la información y las comunicaciones que se desarrollen en el municipio de Santiago de Cali sean compatibles, interoperables e integrables con los sistemas existentes y se pueda verificar su cumplimiento.</t>
  </si>
  <si>
    <t xml:space="preserve">3. Circular actualizada
</t>
  </si>
  <si>
    <t>Falta de conocimiento de los procesos transversales de la entidad</t>
  </si>
  <si>
    <t>Varios repositorios de bases de datos</t>
  </si>
  <si>
    <t xml:space="preserve">Incumplimiento en los acuerdos de nivel de servicios </t>
  </si>
  <si>
    <t xml:space="preserve">Interrupción de las operaciones de la Entidad 
Incumplimiento en las metas y objetivos institucionales afectando de forma grave la ejecución presupuestal.
Imagen institucional afectada en el orden nacional o regional por actos o hechos de corrupción comprobados.
Imagen institucional afectada en el orden nacional o regional 
Interrupción de las operaciones de la Entidad
Pérdida de cobertura en la prestación de los servicios de la entidad 
</t>
  </si>
  <si>
    <t>Procedimiento gestion de niveles de servcios , Mesa de ayuda gestion al cumplimiento de los acuerdo de servicio</t>
  </si>
  <si>
    <t xml:space="preserve">1. Construir el catálogo de servicio
</t>
  </si>
  <si>
    <t>Actas de reunión para la construcción del catálogo de servicio</t>
  </si>
  <si>
    <t>Falta uso y apropiación de los procedimientos aprobados por DATIC</t>
  </si>
  <si>
    <t>Plan de continuidad de negocio.</t>
  </si>
  <si>
    <t xml:space="preserve">2. Actualizar el Plan de Continuidad de Negocio  </t>
  </si>
  <si>
    <t xml:space="preserve">Actas de reunión para la actualización  del plan de continuidad </t>
  </si>
  <si>
    <t>Poca adopción de la cultura de seguridad de la información por parte de los funcionarios, contratistas y proveedores para realización de las funciones</t>
  </si>
  <si>
    <t>Indicadores de gestión de la mesa de servicio.</t>
  </si>
  <si>
    <t xml:space="preserve">3. Implementar la gestión del catálogo de servicios sobre la herramienta de mesa de servicio
</t>
  </si>
  <si>
    <t xml:space="preserve">Catálogo de servicio </t>
  </si>
  <si>
    <t>Monitoreo con software (Zabbix) del buen funcionamiento de los servicios, de los programas y bases de datos.</t>
  </si>
  <si>
    <t xml:space="preserve">4. Implementar transversalmente el   software (Zabbix) del buen funcionamiento de los servicios, de los programas y bases de datos.
5. Realizar monitoreo mediante la herramienta  Zabbix </t>
  </si>
  <si>
    <t xml:space="preserve">Registros del sistema de información </t>
  </si>
  <si>
    <t xml:space="preserve">Falta gestión de inventario de software para normalizar su licenciamiento </t>
  </si>
  <si>
    <t xml:space="preserve">Inexactitud en el inventario de  activos  tecnológicos </t>
  </si>
  <si>
    <t>Intervención por parte de un ente de control u otro ente regulador.
Pérdida de Información crítica para la entidad que no se puede recuperar.
 Pago de indemnizaciones a terceros por acciones legales que pueden afectar el presupuesto total de la entidad 
Pago de sanciones económicas por incumplimiento en la normatividad aplicable ante un ente regulador</t>
  </si>
  <si>
    <t xml:space="preserve">Inventario manual administrado por los CTO
Política operativa No1 .
</t>
  </si>
  <si>
    <t xml:space="preserve">1. Definir  e implementar la gestión de inventarios TI 
2. Implentar Política Operativa </t>
  </si>
  <si>
    <t>Herramienta implementada de Gestión del Inventario TI</t>
  </si>
  <si>
    <t>Interrupción del canal de internet proveniente del proveedor.</t>
  </si>
  <si>
    <t xml:space="preserve">Pérdida de los datos en los sistemas de información o herramientas colaborativas </t>
  </si>
  <si>
    <t xml:space="preserve">Interrupción de las operaciones de la Entidad por más de cinco
Pérdida de Información crítica para la entidad </t>
  </si>
  <si>
    <t>Indicadores de gestión periódicos que reportan el uso  y la capacidad disponible de los recursos de almacenamiento.
Plan de contingencia interno de servidores.</t>
  </si>
  <si>
    <t xml:space="preserve">Incorporar todos los servicios al plan de contingencias interno. </t>
  </si>
  <si>
    <t xml:space="preserve">Plan de contingencia </t>
  </si>
  <si>
    <t>Fallos e interrupciones eléctricas.</t>
  </si>
  <si>
    <t>Falta de respaldos (Back ups) para todos las archivos de configuración de los servidores</t>
  </si>
  <si>
    <t>Errores y fallos de software.</t>
  </si>
  <si>
    <t>Implementar transversalmente el   software (Zabbix) del buen funcionamiento de los servicios, de los programas y bases de datos</t>
  </si>
  <si>
    <t>informe del sistema  software (Zabbix)</t>
  </si>
  <si>
    <t>Daños y errores de hardware.</t>
  </si>
  <si>
    <t>Ataques informáticos a los sistemas de información.</t>
  </si>
  <si>
    <t>Equipos de cómputo susceptibles de manipulación o adulteración</t>
  </si>
  <si>
    <t xml:space="preserve">Capacitar al personal de la entidad en la herramienta colaborativa G suit, realizando énfasis en las mejores prácticas para evitar pérdida de información </t>
  </si>
  <si>
    <t>Actas de capacitacion G-Suit</t>
  </si>
  <si>
    <t>Errores y fallos de software</t>
  </si>
  <si>
    <t>Desactualizaciones de software</t>
  </si>
  <si>
    <t>No se han realizado pruebas de seguridad para detectar vulnerabilidades en los Sistemas de información</t>
  </si>
  <si>
    <t>Inseguridad en el manejo de la información</t>
  </si>
  <si>
    <t xml:space="preserve">Pérdida de Información crítica para la entidad que no se puede recuperar.
Interrupción de las operaciones de la Entidad </t>
  </si>
  <si>
    <t xml:space="preserve">Directorio Activo.
Herramienta de monitoreo encargada en la restricción de tráfico en la red Fortinet - Firewall.
Políticas de seguridad de la información.
Plan de continuidad de negocio </t>
  </si>
  <si>
    <t xml:space="preserve">Migrar los equipos de la Alcaldía de Santiago de Cali al dominio (directorio activo) de la entidad.
</t>
  </si>
  <si>
    <t>Reportes del directorio activo</t>
  </si>
  <si>
    <t>Desactualizaciones de software.</t>
  </si>
  <si>
    <t>No se han realizado pruebas de seguridad para detectar vulnerabilidades en los sistemas de información.</t>
  </si>
  <si>
    <t>Falta de controles para el acceso de los servicios de información por medio de la red interna.</t>
  </si>
  <si>
    <t>Falta estrategias de divulgación de las políticas de la seguridad de la información.</t>
  </si>
  <si>
    <t xml:space="preserve">Implementar la política de seguridad de la información </t>
  </si>
  <si>
    <t xml:space="preserve">Actas de Implementación de la política de seguridad </t>
  </si>
  <si>
    <t>Falta de integración de los Sistemas de información y no facilitan las acciones coordinadas</t>
  </si>
  <si>
    <t>Falta estrategias de divulgación de las políticas de la seguridad de la información</t>
  </si>
  <si>
    <t>Falta de capacitación de los procedimientos preventivo o correctivos por parte del funcionario suplente</t>
  </si>
  <si>
    <t>Información en hojas electrónicas y/o de manera manual</t>
  </si>
  <si>
    <t xml:space="preserve">Actualizar Plan de continuidad de negocio </t>
  </si>
  <si>
    <t xml:space="preserve">Plan de continuidad Implementado </t>
  </si>
  <si>
    <t>Falta de controles para el acceso de los servicios de información por medio de la red interna</t>
  </si>
  <si>
    <t>Dispersión de estructura de bases de datos</t>
  </si>
  <si>
    <t xml:space="preserve">Falta de implementación de las políticas generadas y de procedimientos que permitan estandarizar la instalación de software </t>
  </si>
  <si>
    <t>Inexactitud en la cantidad de licencias de las herramientas tecnológicas  requeridas en la Entidad</t>
  </si>
  <si>
    <t>Los funcionarios no podrán realizar sus funciones</t>
  </si>
  <si>
    <t>Procedimiento y una política sobre gestión de licenciamiento</t>
  </si>
  <si>
    <t>Elaborar un procedimiento y una política en el que se gestionen las licencias: Gestión de licencias</t>
  </si>
  <si>
    <t>Actas de elaboración de procedimiento, procedimiento aprobado</t>
  </si>
  <si>
    <t>No se cuenta con política para restringir el acceso de equipos de terceros a la red corporativa</t>
  </si>
  <si>
    <t>Sanciones por parte de los fabricantes por uso ilegal de las licencias</t>
  </si>
  <si>
    <t>Falta de continuidad en la prestación del servicio por la no renovación a tiempo o la estructura de contratación que llevaría al compromiso de vigencias futuras</t>
  </si>
  <si>
    <t>Falta de Integración de los  sistemas de información y no facilitan las acciones coordinadas.</t>
  </si>
  <si>
    <t>Acceso ilegal a los 
sistemas de 
información</t>
  </si>
  <si>
    <t xml:space="preserve"> Interrupción de las operaciones de la Entidad por más de cinco (5) días.</t>
  </si>
  <si>
    <t>Política de Seguridad de la información</t>
  </si>
  <si>
    <t>Definir las etapas de implementación de la política de Seguridad de la información</t>
  </si>
  <si>
    <t>Actas y listas de asistencia donde se eviendencia las etapas implementadas de la  política de seguridad de la información según el alcance formulado.</t>
  </si>
  <si>
    <t>Realizar seguimiento a la implementación de la política de Seguridad de la información</t>
  </si>
  <si>
    <t>Procedimiento control de acceso</t>
  </si>
  <si>
    <t>Aprobar le procedimiento de Gestión de acceso a usuarios</t>
  </si>
  <si>
    <t xml:space="preserve">Formato F7 de aprobacion del procedimiento y MOP de la entidad </t>
  </si>
  <si>
    <t>Información en hojas electrónicas y/o de manera manual.</t>
  </si>
  <si>
    <t xml:space="preserve"> Pérdida de Información crítica para la entidad que no se puede recuperar.</t>
  </si>
  <si>
    <t>No se han realizado pruebas de seguridad para detectar vulnerabilidades en los sistemas de información</t>
  </si>
  <si>
    <t>Implementar el procedimiento de Gestión de acceso a usuarios</t>
  </si>
  <si>
    <t>Actas y formatos que permitan evidenciar la implementación del procedimiento</t>
  </si>
  <si>
    <t>Falta de capacitación de los procedimientos preventivo o correctivos por parte del funcionario suplente.</t>
  </si>
  <si>
    <t>Procedimiento seguridad perimetral</t>
  </si>
  <si>
    <t xml:space="preserve">Aprobar le procedimiento de seguridad perimietral </t>
  </si>
  <si>
    <t>Poca adopción de la  cultura de seguridad de la información por parte de los funcionarios  para realización de las funciones.</t>
  </si>
  <si>
    <t>Imagen institucional afectada en el orden nacional o regional por actos o hechos de corrupción comprobados.</t>
  </si>
  <si>
    <t>Implementar el procedimiento de seguridad perimietral</t>
  </si>
  <si>
    <t xml:space="preserve">Actas y formatos que permitan evidenciar la implementacion del procedimiento </t>
  </si>
  <si>
    <t>Suplantación de los usuarios administradores de sistemas de información</t>
  </si>
  <si>
    <t>Interrupción de las operaciones de la entidad por más de cinco (5) días</t>
  </si>
  <si>
    <t>Evolución continua de recursos tecnológicos</t>
  </si>
  <si>
    <t>Cambio de gobierno</t>
  </si>
  <si>
    <t>Políticas operativas de control de acceso</t>
  </si>
  <si>
    <t>Aprobar políticas de Gestión de acceso a usuarios</t>
  </si>
  <si>
    <t>Debilidades en la alineación de  la estrategia de TI del municipio con la estrategia de gobierno en línea, el modelo de arquitectura de TI del MINTIC   y el MIPG2</t>
  </si>
  <si>
    <t>Implementar políticas de Gestión de acceso a usuarios</t>
  </si>
  <si>
    <t xml:space="preserve">Actas y listas de asisencia donde se eviendencia la implementacion del procedimiento </t>
  </si>
  <si>
    <t>Información sensible en hojas electrónicas y/o de manera manual no cifrada</t>
  </si>
  <si>
    <t>Pérdida de información crítica para la entidad que no se puede recuperar</t>
  </si>
  <si>
    <t>Procedimiento control de acceso físico</t>
  </si>
  <si>
    <t>Aprobar procedimiento de control de acceso físico</t>
  </si>
  <si>
    <t>Poca adopción de la cultura de seguridad de la información por parte de los funcionarios para realización de las funciones</t>
  </si>
  <si>
    <t>Implementación del procedimiento control de acceso físico</t>
  </si>
  <si>
    <t xml:space="preserve">Actas y listas de asisencia donde se eviendencia la implementacion del porcedimiento </t>
  </si>
  <si>
    <t>Directorio activo</t>
  </si>
  <si>
    <t xml:space="preserve">Aumentar en un 20 % la base Equipos de la Alcaldía de Santiago de Cali migrados al directorio activo para el 2018 </t>
  </si>
  <si>
    <t xml:space="preserve">Consola de adminstracion de directorio activo </t>
  </si>
  <si>
    <t>Imagen institucional afectada en el orden nacional o regional por actos o hechos de corrupción comprobados</t>
  </si>
  <si>
    <t>Falta sentido de pertenencia</t>
  </si>
  <si>
    <t>Sabotaje en los
sistemas de
información y/o
instalaciones.</t>
  </si>
  <si>
    <t xml:space="preserve"> Interrupción de las operaciones de la Entidad</t>
  </si>
  <si>
    <t>Aprobar el procedimiento Gestión de acceso a usuarios</t>
  </si>
  <si>
    <t>Implementar el procedimiento Gestión de acceso a usuarios</t>
  </si>
  <si>
    <t>Inconformidad laboral</t>
  </si>
  <si>
    <t>Identificación de vulnerabilidades</t>
  </si>
  <si>
    <t>Realizar informes de vulnerabilidad de servicios expuestos en internet. Portal, correo, intranet y FTP</t>
  </si>
  <si>
    <t>Realizar tres (3) informes de vulnerabilidad de servicios expuestos en internet. Portal, correo, intranet y FTP</t>
  </si>
  <si>
    <t>Falta estrategias de divulgación de las  políticas de la seguridad de la información.</t>
  </si>
  <si>
    <t>Políticas de seguridad de la información</t>
  </si>
  <si>
    <t>Socialización de las políticas de seguridad de la información</t>
  </si>
  <si>
    <t>Actas y formatos que permitan evidenciar la socializacion   de las politicas de seguridad de la informacion en el CTO</t>
  </si>
  <si>
    <t xml:space="preserve">Errores y fallos de software.  </t>
  </si>
  <si>
    <t>Pérdida de Información crítica para la entidad que no se puede recuperar.</t>
  </si>
  <si>
    <t>Actualización de equipos del directorio activo con los últimos parches de seguridad</t>
  </si>
  <si>
    <t>Reconfigurar el WSUS</t>
  </si>
  <si>
    <t>Contrato con un proveedor para la reconfiguración del WSUS</t>
  </si>
  <si>
    <t>Dispersión de estructura de bases de
datos</t>
  </si>
  <si>
    <t>Hurto de información digital en los dispositivos administrados por DATIC</t>
  </si>
  <si>
    <t>Intervención por parte de un ente de control u otro ente regulador.</t>
  </si>
  <si>
    <t>Procedimiento de control de acceso físico</t>
  </si>
  <si>
    <t xml:space="preserve">Asignación de cuentas business </t>
  </si>
  <si>
    <t>Consola de administración de G suite</t>
  </si>
  <si>
    <t xml:space="preserve">Evolución continua de recursos
tecnológicos.
</t>
  </si>
  <si>
    <t>Falta de condiciones ambientales y  de infraestructura  para la realización del proceso</t>
  </si>
  <si>
    <t>Información sensible en hojas electrónicas y/o de
manera manual no cifrada</t>
  </si>
  <si>
    <t>Aprobar política de gestión de medios removibles</t>
  </si>
  <si>
    <t>Cuentas business en G suite para backup de cuentas críticas (hasta 200 licencias disponibles)</t>
  </si>
  <si>
    <t>Antivirus</t>
  </si>
  <si>
    <t xml:space="preserve">90% de los equipos de cómputo migrados al directorio activo  con  Antivirus instaldo </t>
  </si>
  <si>
    <t xml:space="preserve">Consola de admisntracion del antivirus </t>
  </si>
  <si>
    <t>Inconformidad laboral.</t>
  </si>
  <si>
    <t xml:space="preserve">Falta Sentido de pertenencia. </t>
  </si>
  <si>
    <t>Falta uso y apropiación de los procedimientos aprobados por DATIC .</t>
  </si>
  <si>
    <t>Control / Control Disciplinario</t>
  </si>
  <si>
    <t>• Quejas o informes inconcretos e ilegibles.
• Quejas o informes con carencia de elementos probatorios.
• Desconocimiento de los procesos y procedimientos en todos los niveles de la Administración Pública.
• Base de datos y hojas de vida desactualizadas de los Servidores Públicos Municipales (Presuntos Implicados) por parte de la Subdirección de Recurso Humano.
•Diferencia de criterios al momento de valorar cualquier queja o informe.</t>
  </si>
  <si>
    <t xml:space="preserve">Error en la valoración de la queja o informe. </t>
  </si>
  <si>
    <t>• Pérdida de tiempo y gastos administrativos
• Perdida de credibilidad Institucional
• Ineficacia e ineficiencia del proceso</t>
  </si>
  <si>
    <t>Buscar una segunda revisión o segunda opción para apoyar la decisión de la valoración de la queja (comité de valoración).</t>
  </si>
  <si>
    <t>Establecer tres (3) mesas de trabajo para valoración de quejas o informes por mes.</t>
  </si>
  <si>
    <t>Actas de reunión de comités de valoración de quejas realizados.</t>
  </si>
  <si>
    <t>• Falta optimización de las herramientas tecnológicas
• Incumplimiento a las citaciones por parte de las personas vinculadas a las investigaciones disciplinarias.
• Todas las actuaciones del organismo se concentran en el Director.
• Insuficiencia de personal en la planta de cargos.
• Demora en la provisión de cargos vacantes.
• Presentación tardía de la queja.
• Carencia de defensores de oficio.
• Demora en la presentación de informes o remisión de documentos o antecedentes por parte de los organismos requeridos.
• Falta de seguimiento y control a procesos y procedimientos.
• Vencimiento de términos de las actuaciones procesales.</t>
  </si>
  <si>
    <t xml:space="preserve">Prescripción de la Acción Disciplinaria. </t>
  </si>
  <si>
    <t>• Pérdida de credibilidad e imagen institucional
• Ineficacia e ineficiencia del proceso
• Afectar la legalidad del proceso</t>
  </si>
  <si>
    <t>Seguimiento periodico a los procesos próximos a prescribir a través del aplicativo Sofcontrol</t>
  </si>
  <si>
    <t xml:space="preserve">
Generar reportes mesuales de los procesos disciplinarios proximos a vencer</t>
  </si>
  <si>
    <t xml:space="preserve">Reportes de alertas de los procesos disciplinario próximos a vencer </t>
  </si>
  <si>
    <t xml:space="preserve">Mesas de trabajo para hacer seguimiento a las actuaciones proyectadas por los abogados </t>
  </si>
  <si>
    <t>Realizar Seguimiento mensual a  los planes de trabajo de los abogados.</t>
  </si>
  <si>
    <t xml:space="preserve"> Actas de reunión de seguimiento del Director al grupo de trabajo</t>
  </si>
  <si>
    <t>Control Disciplinario</t>
  </si>
  <si>
    <t>• Diferencia de criterios en el proceso disciplinario.
• Violación al derecho del debido proceso y dignidad humana.</t>
  </si>
  <si>
    <t>Nulidad de los actos administrativos, las actuaciones y/o violación de los derechos fundamentales</t>
  </si>
  <si>
    <t xml:space="preserve">• Pérdida de credibilidad e imagen institucional
• Ocasionar una acción o sanción disciplinaria y/o penal contra la persona que proyecta y profiere la decisión
• Producir fallos facilmente anulables o revocables </t>
  </si>
  <si>
    <t>Unificar criterios y parámetros de la aplicabilidad de la Ley 734 de 2002 en el comité jurídico</t>
  </si>
  <si>
    <t>Establecer una (1) mesa de trabajo al mes para unificar criterios relacionados con la  Ley 734 de 2002.</t>
  </si>
  <si>
    <t>Actas de reunión de comités jurídicos realizados.</t>
  </si>
  <si>
    <t>Influencia política, personal o familiar  durante los procesos de investigación y sanción.</t>
  </si>
  <si>
    <t>Tráfico de influencias en el proceso disciplinario.</t>
  </si>
  <si>
    <t>Perdida de credibilidad del ente disciplinario.
Deterioro de la imagen de la Entidad.
Aumento de recursos de apelación.
Sanciones.
Vencimiento de términos de las actuaciones procesales.</t>
  </si>
  <si>
    <t xml:space="preserve">Revisión de cada uno de los expedientes por parte del Asesor Jurídico. </t>
  </si>
  <si>
    <t>Hacer seguimiento mensual a  las actuaciones proyectadas por los abogados.</t>
  </si>
  <si>
    <t>Reporte obtenido de la base de datos de la DACDI.</t>
  </si>
  <si>
    <t xml:space="preserve">
Seguimiento por parte de la Asesora Operativa de los procesos en curso, con ayuda del software Sofcontrol.     </t>
  </si>
  <si>
    <t>Falta de interiorización de los valores y principios éticos de algunos individuos que inciden el proceso de investigación y sanción.
Falta de sentido de pertenencia con la entidad, anteponiendo el interés personal sobre el de la Entidad.
Infraestructura física inadecuada para llevar a cabo las diligencias del proceso disciplinario. 
Condiciones físicas inadecuadas para la operación especialmente para la custodia de expedientes que implican aplicación de sanciones.                              
Falta de actualización de la información en el Software Softcontrol.</t>
  </si>
  <si>
    <t>Sabotaje de expedientes y/o material probatorio del proceso disciplinario.</t>
  </si>
  <si>
    <t>Violación al derecho del debido proceso y dignidad humana.
Aumento de recursos de apelación.
Sanciones.
Perdida de credibilidad del ente disciplinario.
Deterioro de la imagen de la Entidad.</t>
  </si>
  <si>
    <t>Implementación del Centro de documentación y correspondencia como encargado de la custodia, incorporación de documentos y custodia de los expedientes.</t>
  </si>
  <si>
    <t>Realizar seguimiento mensual al préstamo de expedientes por parte del centro de documentación y correspondencia a los abogados.</t>
  </si>
  <si>
    <t>Formato de préstamo de documentos del centro de documentación.</t>
  </si>
  <si>
    <t>Falta de interiorización de los valores y principios éticos de algunos individuos que inciden el proceso de investigación y sanción.
Falta de sentido de pertenencia con la entidad, anteponiendo el interés personal sobre el de la Entidad.</t>
  </si>
  <si>
    <t>Violación de la reserva Sumarial en el proceso disciplinario</t>
  </si>
  <si>
    <t>Compromiso de confidencialidad de la información del proceso disciplinario.</t>
  </si>
  <si>
    <t>Clausula de confidencialidad de los procesos disciplinarios en los contratos  de los funcionarios del DACDI</t>
  </si>
  <si>
    <t>Contratos de prestación de servicios del DACDI</t>
  </si>
  <si>
    <t>Compromiso de confidencialidad de la información del proceso disciplinario de los funcionarios de planta del DACDI.</t>
  </si>
  <si>
    <t>Documento de compromiso de confidencialidad</t>
  </si>
  <si>
    <t>Desmotivación del personal al no existir estímulos frente a logro de resultados.
Falta de interiorización de los valores y principios éticos de algunos individuos que inciden el proceso de investigación y sanción.
Falta de sentido de pertenencia con la entidad, anteponiendo el interés personal sobre el de la Entidad.</t>
  </si>
  <si>
    <t>Omisión en el adelanto de la indagación preliminar y en el proceso disciplinario para favorecer el vencimiento de términos</t>
  </si>
  <si>
    <t xml:space="preserve">Seguimiento por parte de la Asesora Operativa a las indagaciones preliminares que adelantan los abogados y a los procesos próximos a prescribir, con ayuda del aplicativo Sofcontrol.   </t>
  </si>
  <si>
    <t xml:space="preserve">Realizar seguimiento mensual a las indagaciones preliminares próximas a vencer  por abogado.
Realizar seguimiento mensual por abogado a los procesos próximos a vencer </t>
  </si>
  <si>
    <t xml:space="preserve">Reporte obtenido del aplicativo Softcontrol 
Reporte obtenido del aplicativo Softcontrol </t>
  </si>
  <si>
    <t>Control / Control Interno</t>
  </si>
  <si>
    <t>No se cuente con todos los recursos y/o el equipo humano para implementación del plan de fomento</t>
  </si>
  <si>
    <t>Incumplimiento en el desarrollo del programa de fomento a la cultura del control.</t>
  </si>
  <si>
    <t>No cumplir con los objetivos y estrategias propuestas para fomentar la cultura de auto control en los funcionarios públicos de la Alcaldía de Santiago de Cali</t>
  </si>
  <si>
    <t>Verificar el adecuado diligenciamiento del programa. (Viene del Plan de Control de la modelación del Subproceso Fomento de la Cultura del Control - versión 1).</t>
  </si>
  <si>
    <t>Definir y gestionar las necesidades de recursos económicos, humanos, logísticos y tecnológicos.</t>
  </si>
  <si>
    <t>Plan anual de fomento a la cultura de control firmado por el Director del Departamento e informe de gestión anual</t>
  </si>
  <si>
    <t xml:space="preserve">No se cuente con todos los recursos y/o el equipo humano para implementación del Programa anual de Auditoria Interna. 
</t>
  </si>
  <si>
    <t>Incumplimiento en la evaluación y seguimiento a los mecanismos de control de la entidad</t>
  </si>
  <si>
    <t xml:space="preserve">No cumplir con lo estipulado con la Constitución Política de Colombia en sus artículos No 209 y 269 y en especial la Ley 87 de 1993 que los desarrolló. </t>
  </si>
  <si>
    <t xml:space="preserve">Priorizar las auditorias a realizar, teniendo en cuenta las obligaciones de Departamento Administrativo de Control interno, así mismo el nivel riesgo de los procesos auditar </t>
  </si>
  <si>
    <t xml:space="preserve">Programa Anual de Auditorias Internas </t>
  </si>
  <si>
    <t xml:space="preserve">Alta rotación de los funcionarios responsables de responder los requerimientos y/o rendir los informes de obligatorio cumplimiento. </t>
  </si>
  <si>
    <t>Demora de las dependencias en la respuesta de los requerimientos e informes de obligatorio cumplimiento a los entes de control externo</t>
  </si>
  <si>
    <t>Imposición de sanciones, previstas en los Artículos 100 y 101 de la Ley 42 de 1993, además de incumplimiento de los términos y requerimientos establecidos en la Resolución No. 0100.24.03.18.002 del 02 de febrero de 2018 "Por medio de la Cual se prescriben la forma, términos y procedimientos para la rendición electrónica de la cuenta e informes, que se presentan a la Contraloría General de Santiago de Cali"</t>
  </si>
  <si>
    <t>Verificar que los formatos recibidos de las dependencias de la Administración Central Municipal, cumplan con los términos, requisitos y características técnicas solicitadas por los entes externos.</t>
  </si>
  <si>
    <t>Que los Organismos cumplan con el envío de los formatos al DACI dentro de los términos dados por este Departamento.</t>
  </si>
  <si>
    <t>Correos electrónicos donde se evidencias los términos dados por DACI para cada formato</t>
  </si>
  <si>
    <t>1. Falta de ética del servidor público.
2. Desconocimiento de la normas que le aplican al procedimiento de auditoría interna.
3. Deficientes controles o ausencia de éstos.</t>
  </si>
  <si>
    <t>Generación de informes de auditoría interna con hallazgos que difieran de la ley u omitan una situación encontrada, buscando recibir un beneficio a cambio, considerando el valor probatorio que tienen los informes de los funcionarios de la oficina de control interno.</t>
  </si>
  <si>
    <t>1. Pérdida de imagen.
2. Pérdida de credibilidad.
3. Distorsión de las auditorias internas.
4. Pérdida de oportunidades de mejoramiento en los procesos.
5. Sanciones disciplinarias y fiscales.
6. Demandas.
7. Detrimento patrimonial.</t>
  </si>
  <si>
    <t>1. Tareas Nos. 69,71 y 72 del Procedimiento de Realización de Auditorias, Tareas Nos. 41 y 42 del procedimiento de Seguimiento a Planes de Mejoramiento y Plan de Control.
2. Política de Operación del proceso Control Interno a la Gestión No. 4.5.</t>
  </si>
  <si>
    <t>1. Dejar constancia en acta de reunión de la socialización y aprobación del informe de auditoría por parte del Director del Departamento Administrativo de Control Interno.
2. Dejar constancia en acta de reunión de la socialización y aceptación de resultados por parte del auditado y los auditores del Departamento Administrativo de Control Interno.</t>
  </si>
  <si>
    <t>1. Control de informes de auditorías internas aprobados por el Director, según el Programa Anual de Auditorías vigencia 2018 y de actas de socialización de resultados con el auditado.</t>
  </si>
  <si>
    <t>1. Falta de ética profesional.
2. Desconocimiento de la norma.
3. Presión indebida.</t>
  </si>
  <si>
    <t>Posibilidad que el auditor omita o modifique información, limite el alcance de la auditoría en busca de un beneficio propio o de un tercero.</t>
  </si>
  <si>
    <t>1. Perdida, daño, perjuicio, detrimento patrimonial para la entidad.
2. Sanciones disciplinarias o penales para los servidores públicos.
3. Acciones legales en contra de la entidad.
4. Mala toma de decisiones.
5. Afectación del buen nombre y reconocimiento de la entidad.</t>
  </si>
  <si>
    <t>1. Política de Operación No. 4.5.
2. Programa de Inducción.
3. Declaración de Principios y Valores Éticos de la Entidad.</t>
  </si>
  <si>
    <t>1. Implementar el código de ética auditor interno.</t>
  </si>
  <si>
    <t>1. Código de ética del auditor interno.
2. Correos electrónicos con la divulgación del código de ética del auditor.
3. Actas y listados de asistencia de las jornadas de sensibilización de la aplicación del código de ética del auditor interno.</t>
  </si>
  <si>
    <t>1. Tráfico de influencias.
2. Falta de ética profesional.
3. Influencias externas</t>
  </si>
  <si>
    <t>Ocultamiento o no reporte de información oportuna a los organismos de la entidad, sobre las irregularidades encontradas por los entes de control externo, para buscar beneficio propio o de un tercero.</t>
  </si>
  <si>
    <t>1. Incumplimiento de los deberes constitucionales.</t>
  </si>
  <si>
    <t>1. Control de los requerimientos de los entes de control externo.</t>
  </si>
  <si>
    <t>1. Presentar en el comité técnico un informe semestral sobre la gestión realizada a los requerimientos de los entes de control externo atendidos.</t>
  </si>
  <si>
    <t>1. Actas del comité técnico del DACI.</t>
  </si>
  <si>
    <t>Departamento Administrativo de Desarrollo e Innovación Institucional</t>
  </si>
  <si>
    <t>Subdirección de Gestión Organizacional</t>
  </si>
  <si>
    <t xml:space="preserve">1. Falta de ética en los servidores públicos y personal contratado.
2. Falta de seguimiento a las funciones que desempeñan los funcionarios.
</t>
  </si>
  <si>
    <t xml:space="preserve">1.Perdida de la buena imagen y credibilidad del organismo
2.Sanciones disciplinarias, fiscales y/o penales a los servidores públicos responsables.
3.Daño patrimonial y perdidas económicas para la entidad.
</t>
  </si>
  <si>
    <t xml:space="preserve">Acción 1:Verificación de que los insumos y recursos para la implementación de las iniciativas haya sido entregados a la organización comunitaria encargada de dinamizarla. </t>
  </si>
  <si>
    <t xml:space="preserve">Registro 1: Actas de entrega de recursos  e insumos al lider de la organización comunitaria encargada de dinamizar la iniciativa. </t>
  </si>
  <si>
    <t xml:space="preserve">* Vulneración de los derechos, integridad, salubridad y seguridad de la población y un espacio armoníco para la convivencia.
* Acciones legales en contra del municipio.
* Baja imagen corporativa.
* Alto nivel de quejas por parte de los usuarios.
* Incumplimiento de las normas.
</t>
  </si>
  <si>
    <t xml:space="preserve">
1.Capacitar en el  código disciplinario único estatuto de anticorrupción  código de ética y la política de gestión ética.
2. Dar a conocer al equipo de trabajo la documentación y los procedimientos del Proceso Control y mantenimiento del Orden Público a traves de capacitaciones, correos y carteleras.
</t>
  </si>
  <si>
    <t xml:space="preserve">
Manual de Gestión Comunicativa de Crisis y Vocerías Institucionales </t>
  </si>
  <si>
    <t xml:space="preserve">COHECHO al momento de emitir conceptos jurídicos y/o sustanciar la segunda instancia de los asuntos que deba conocer el Alcalde. </t>
  </si>
  <si>
    <t xml:space="preserve">
Interés particular externo en dar u ofrecer dadiva, utilidad o promesa remuneratoria a un servidor público para hacer o no hacer algo relacionado a un asunto sometido a su conocimiento.
Interés particular para retardar u omitir la proyección de una decisión de segunda instancia.</t>
  </si>
  <si>
    <t>Acta de reunión y listado de asistencia. Análisis soportando la necesidad encontrada en campo. Formatos de visita técnico y psicosocial. Registrar el cumplimiento del plan general dentro del cronograma mensual de actividades del programa MMDS01.04.18.P02.F42.</t>
  </si>
  <si>
    <t xml:space="preserve">1. Caracterizar técnica/deportiva de los monitores de apoyo. 2. Definir necesidades que se presentan en campo. 3. Definir tipos y nivel de prioridad para cubrir las novedades en campo. 4 Implementar estrategia de monitores de apoyo. 5 Desarrollar el plan general del programa por vigencia. </t>
  </si>
  <si>
    <t xml:space="preserve">1. Cadena de suministros para el servicio.                                                                                           </t>
  </si>
  <si>
    <t>Las visitas periódicas serán llevadas a cabo por el personal de  Apoyo Administrativo y/o visitadores
Creación de Cronograma mensual de visitas. Solicitud de informacion a la Contraloria según corresponda.</t>
  </si>
  <si>
    <t xml:space="preserve">1:)Los seguimientos quedaran registrados en los formatos de presentación de Informe establecido.  2:) reporte dado por el ente de control </t>
  </si>
  <si>
    <t>Ejecución mediocre de las actividades.</t>
  </si>
  <si>
    <t>PRESTACION ILEGAL DE SERVICIOS al momento de validación de documentos o verificación en campo del cumplimiento de los requisitos</t>
  </si>
  <si>
    <t xml:space="preserve">Evidenciar Visitas periódicas para la confrontación lo documentado vs la realidad, con base al listado de chequeo de los requerimientos para la aprobación del tramite. Formato de control de requisitos documentales para clubes (club, tipo de documento, fecha de revisión y validación del funcionario) . </t>
  </si>
  <si>
    <t>1).Rediseñar, capacitar e implementar el formato de lista de chequeo de la documentacion, fisica con su estado real en campo. 2).Rediseñar el formato de control "Requisitos documentales para clubes" según corresponda el tramite, delegando a un funcionario para su validacion.</t>
  </si>
  <si>
    <t>1) Documento aprobado por el líder del área. 2) Listado de asistencia a las capacitaciones.</t>
  </si>
  <si>
    <t>La información relacionada con los Clubes Deportivos o Promotores no es confiable.</t>
  </si>
  <si>
    <t>1. Llevar un registro de atención de las asesorías sobre conceptos jurídicos.</t>
  </si>
  <si>
    <t>1. Elaborar cuadro control de registro de atención de asesorías sobre conceptos jurídicos</t>
  </si>
  <si>
    <t>1. Cuadro control en Excel de registro de atención de asesorías sobre conceptos jurídicos</t>
  </si>
  <si>
    <t xml:space="preserve">Intervención por parte de un ente de control u otro ente regulador.
Incumplimiento en las metas y objetivos institucionales, afectando el cumplimiento de las metas gubernamentales.
Imagen institucional afectada en el orden nacional o regional por incumplimientos en la prestación del servicio a los usuarios o ciudadanos. 
</t>
  </si>
  <si>
    <t>Ineficiente verificación y ajustes a las políticas, planes, 
programas y proyectos. 
El Plan de trabajo de promoción y monitoreo no sea consecuente con las metas planteadas en el Plan de Desarrollo 2016-2019</t>
  </si>
  <si>
    <t>Incumplimiento en el Plan de Desarrollo 2016 - 2019.
Ausencia de lineamientos claros para el desarrollo del sector turístico.
Retrazo en el cumplimiento de las actividades. 
Otros hallazgos de los entes de control.</t>
  </si>
  <si>
    <t xml:space="preserve">Solicitar al líder del organismo incorporar al personal competente en la mesa de trabajo de seguimiento al plan de acción. </t>
  </si>
  <si>
    <t xml:space="preserve">El no cubrimiento total de la población del sector. </t>
  </si>
  <si>
    <t xml:space="preserve">Pérdida de credibilidad del organismo. 
Cambio de percepción de la imagen insitucional.
Alto nivel de quejas por parte de los usuarios.
Inconformidades de la cadena de valor del turismo. </t>
  </si>
  <si>
    <t>Solicitar al líder del organismo incorporar al personal competente en la mesa de trabajo de seguimiento al plan de trabajo.</t>
  </si>
  <si>
    <t>Falta de personal competente que pueda atender las necesidades de información turistica de los visitantes y turistas nacionales e internacionales.</t>
  </si>
  <si>
    <t>Percepción errónea de la imagen del destino.                                                                                                                                                         Poca credibilidad de los turistas que reciban la información. 
Posicionamiento erróneo o equivocado del destino. 
Deficiencias en la difusión del destino .</t>
  </si>
  <si>
    <t>Se repitan procesos por la falta de comunicación asertiva entre los organimos.      Desconocimiento de  las actvidades de gestión del turismo que se este realizando desde la Alcaldia.          Los tiempos de ejecuación sean mayores a los establecidos previamente.                    Poca integración de los actores involucrados.</t>
  </si>
  <si>
    <t>Poca difusión de la oferta y los productos turisticos con los que cuenta la ciudad.</t>
  </si>
  <si>
    <t xml:space="preserve">Poca visibilización de la oferta y productos turisticos de la ciudad. </t>
  </si>
  <si>
    <t xml:space="preserve">
Generar el registro de verificación del cumplimiento de los requisitos mínimos que el prestador de servicios turísticos debe cumplir para ser promocionado (Lista de chequeo Promoción prestadores operadores turísticos en puntos de información turística). 
Oficio mediante plataforma Orfeo a los prestadores turísticos para que envíen sus solicitudes a la Secretaria de Turismo para ser promocionados dentro de los Puntos de Información Turísticos dispuestos por la ciudad, siempre y cuando cumplan con los requisitos exigidos por la norma </t>
  </si>
  <si>
    <t xml:space="preserve">Formular un proyecto que incluya la caracterizaciones de todas las modalidades o tipologías turísticas de la ciudad. </t>
  </si>
  <si>
    <t>Creación del consejo Consultivo. 
Creación de mesas donde haya participación de todo el sector. 
Crear espacios de promoción y difusión de la oferta turistica de la ciudad. 
Viajes de familiarización, misiones comerciales, ruedas de negocios, notas de prensa, material impresión.</t>
  </si>
  <si>
    <t xml:space="preserve">1. Dar a conocer al equipo de trabajo la documentación y procedimientos del Proceso Control y mantenimiento del Orden Público.
2. Realizar jornada de sensibilización sobre fomento de la Cultura Organizacional
3. Dar a conocer la  normatividad que rige para el proceso Control y Mantenimiento del Orden Publico
4. Verificar en sitio, lo plasmado en el registro de visita,  cuando se presenten inconsistencias o sospechas
5.  Vo.Bo  y firmas  en expedición  de los  Actos Adminsitrativos </t>
  </si>
  <si>
    <t xml:space="preserve">1-2-3.Actas de reunión, listado de asistencia y registros fotográficos
4.Licencia Urbanistica revisadas y
Formato de chequeo en registro de visita código MMCS03.02.03.18.P02.F01
5. Actos  Administrativos  revisados  firmados y  con  Vo.Bo. </t>
  </si>
  <si>
    <t xml:space="preserve">
Realizar confrontación,  revisando  la certificación en  la base de datos del censo 
</t>
  </si>
  <si>
    <r>
      <t xml:space="preserve">Registrar en la base de datos la información de los productos de la evaluación del desempeño y proteger las misma con clave de acceso, </t>
    </r>
    <r>
      <rPr>
        <b/>
        <sz val="10"/>
        <rFont val="Arial"/>
        <family val="2"/>
      </rPr>
      <t>cumpliendo los lineamientos establecidos en el PROCEDIMIENTO:  Evaluación del Desempeño Laboral Anual u Ordinaria - Versión 3 - CÓDIGO: MATH02.06.03.18.P01</t>
    </r>
  </si>
  <si>
    <t xml:space="preserve">Idoneidad del personal para cumplir con las características mediante hoja de vida </t>
  </si>
  <si>
    <t xml:space="preserve">Informes de participación y articulación con el sector </t>
  </si>
  <si>
    <t xml:space="preserve">1.1 Asignación de Turnos para la atención mediante un aplicativo.
Trimestre
1.2 Realizar Cronograma de Rotación del Orientador
Bimensual
</t>
  </si>
  <si>
    <t xml:space="preserve">
2.1. Realizar Rotación del Personal de la Ventanilla que Radica Trámites y Servicios
Bimensual
</t>
  </si>
  <si>
    <t xml:space="preserve">Declaratoria de insolvencia económica por parte de Prestadores Turísticos. 
La influencia política que puede afectar la toma de decisión y la gestión de la Entidad.
Mal uso de la información turística que puede desviar la atracción turística hacia el Municipio.
Debilidad en la planificación del talento humano acorde con el contexto actual de la organigación que apoya la gestión.
Ausencia de una plataforma integradora que permita la gestión de toda la información que se procesa en la Entidad.
Deficiencias en la forma de vinculación de personal que no garantiza la apropiación y continuidad de la gestión y la memoria institucional.
La información no es conocida en todos los niveles del proceso.
Falta de seguimiento al cumplimiento de las acciones contempladas al plan de control.  </t>
  </si>
  <si>
    <t xml:space="preserve">Carencia de información de caracterización  actualizada de prestadores de Servicios turísticos.
Falta de recursos para hacer la caracterización del sector. </t>
  </si>
  <si>
    <t xml:space="preserve">Falta de comunicación entre los actores públicos y privados de la cadena productiva del sector turístico. </t>
  </si>
  <si>
    <t xml:space="preserve">Desarticulación con los actores pertenecientes al sector. </t>
  </si>
  <si>
    <t xml:space="preserve">* Falta de personal idóneo y competente para el ejercicio de las funciones   del  proceso 
* Insuficiencia de recursos para la operación
* Falta de   Recursos tècnicos y  Tecnológicos
</t>
  </si>
  <si>
    <t>Intereses personales.
Falta de principios y ética profesional.</t>
  </si>
  <si>
    <t>Diligenciar y firmar por el solicitante, planillas de control de préstamo de documentos de Historias Laborales.</t>
  </si>
  <si>
    <t>Revisión por parte del funcionario de archivo de Historias Laborales si el documento solicitado es confidencial.</t>
  </si>
  <si>
    <t>Llevar registro del préstamo de las historias laborales solicitadas por servidores públicos.</t>
  </si>
  <si>
    <t>Revisar por parte del funcionario de archivo de Historias Laborales si el documento solicitado es confidencial.</t>
  </si>
  <si>
    <t>Planillas de préstamos de historias laborales.</t>
  </si>
  <si>
    <t>Oficio de respuesta a la petición donde informa la calidad del documento.</t>
  </si>
  <si>
    <t>Violacion a la reserva sumarial (Manipulación indebida) al archivo de historias laborales.</t>
  </si>
  <si>
    <t>Acceso ilegal.
Falsedad.
Pérdida de credibilidad.</t>
  </si>
  <si>
    <t>Desconocimiento o Inaplicabilidad del marco normativo que rige a los servidores públicos.
Inobservancia de los rponcipios, directrices y valores éticos, impartidos por la entidad.
Falta de seguimiento y control de la información generada en los ejercicios de auditoria y reportes ante entes de control</t>
  </si>
  <si>
    <t>Omisión al suministrar información a los organismos de control interno y externo</t>
  </si>
  <si>
    <t>Intervención por parte de un ente de control u otro ente regulador.
Imagen institucional afectada en el orden  regional por actos o hechos de corrupción comprobados.</t>
  </si>
  <si>
    <t xml:space="preserve">
El cumplimiento de las Polìticas de Operación del proceso Planeación Institucional. </t>
  </si>
  <si>
    <t>Evitar, compartir o transferir.</t>
  </si>
  <si>
    <t>Dar a conocer las Políticas de operación relacionadas con los planes de mejoramiento</t>
  </si>
  <si>
    <t>Tráfico de influencias en las decisiones de los organos de control interno y externo</t>
  </si>
  <si>
    <t>Zona Extrema</t>
  </si>
  <si>
    <t>Realizar semestralmente una Jornada de apropiación sobre la Gestión Ética y la Cultura de Control con la participación de los miembros del Comité Técnico Operativo y los procesos Gestión y Desarrollo Humano, Control Interno a la gestión,  como lìderes temáticos.</t>
  </si>
  <si>
    <t xml:space="preserve">Se observa un recorte constante de los recursos propios que se asignan a la Secretaría de Salud, debilitando la capacidad de contratación de productos o servicios que debe ofrecer la Secretaría y el desarrollo o adquisición de nuevas tecnologías en salud.
Limitados recursos económicos para la investigación en salud.
Aumento del dólar, lo que encarece productos y/o suministros requeridos en el desarrollo de diferentes proyectos.
Existe incertidumbre en la aprobación de la destinación de los recursos del Sistema General de Participación (SGP) CONPES, donde se proyecta la ejecución de un presupuesto del cual no existe seguridad sobre el valor total a recibir.
Ambigüedad en leyes y decretos de orden nacional.
Procesos de selección inadecuados y que no identifica los requerimientos específicos de las dependencias.
Decisiones políticas de orden económico, que no tienen en cuenta parámetros y riesgos que afectan la salud.
Vacíos en las normas nacionales.
Procesos de selección inadecuados y que no identifica los requerimientos específicos de las dependencias.
La ley 617 de 2001 de austeridad del gasto afecta el desarrollo institucional, en aspectos relacionados con el talento humano y la sostenibilidad de la organización.
La falta de oportunidad en la reglamentación  y debilidades en la compatibilización y armonización   de leyes  del sistema de seguridad social en salud, genera confusiones, limitaciones y duplicidad de responsabilidades entre los diferentes actores del sistema; a su vez  crea vacíos en los ejercicios de conducción, regulación, inspección, vigilancia y control del sistema de salud en el territorio. 
El manual de funciones y prácticas de gestión de talento humano de la Administración Central Municipal presenta debilidades en la incorporación de nuevos talentos, el desarrollo de competencias y programas de seguridad y salud laboral.
Tráfico de influencias que irrumpe las acciones de rectoría en salud.
Prevalece en las personas e instituciones una  concepción biologista y unicausal de la salud y de la atención, reduciendo la importancia  de las acciones de salud pública.
Aumento acelerado de la demanda de servicios que requieren control sanitario.
Demoras en la Administración Central Municipal para la automatización de los procesos, lo que no permite mantener un mayor control sobre la ejecución de los mismos y desarrollo de información (datos) para la toma de decisiones.
Desconocimiento del proceso, la normatividad y los riesgos e impactos frente a la salud por parte del nivel directivo.
Tráfico de influencias al interior de la organización que obstaculizan las acciones sancionatorias requeridas.
Los estilos de dirección y liderazgo en algunas situaciones permean negativamente la cultura organizacional y la toma de decisiones  respecto a las prioridades programáticas.
Se presentan debilidades en la elaboración de planes de trabajo por proceso/subproceso/procedimiento (alineados al P.D y P.A., plan sectorial y POAI) en algunas áreas y programación para la  coordinación interprogramática entre las diferentes partes de la dependencia, que no permiten operativizar y dar cumplimiento oportunamente a las metas y objetivos de los planes estratégicos. 
Se presentan debilidades en la apropiación de mecanismos y métodos de control interno, relacionados con el autocontrol y autorregulación, que no permite mantener un seguimiento efectivo a los planes, programas, proyectos y metas definidas.
Debilidad en la conducción y liderazgo por parte de la SSPM con una visión integral para el abordaje de los determinantes sociales y ambientales de la salud.
La distribución y direccionamiento de los recursos propios no se están orientando hacia el fortalecimiento de la autoridad sanitaria. 
Falta de software y tecnología apropiada (hardware) para la realización de visitas de salud ambiental. (GPS, control de tiempos).
Insuficiencia de mecanismos de control en el manejo de insumos para fumigación, esterilización, control de roedores, vacunación, atención veterinaria, entre otros.
No se cuenta con los equipos o herramientas apropiadas para realizar el ejercicio de inspección, vigilancia y control en algunas áreas de salud ambiental.
La SSPM no cuenta con tecnologías limpias y amigables con el medio ambiente en sus instalaciones y equipos.
Falta de cultura organizacional y conocimiento de las normas sanitarias por parte de algunos de los servidores públicos de la SSPM.
Algunos funcionarios muestran un nivel no adecuado de compromiso social.
Se presentan necesidades de fortalecimiento de competencias laborales no cubiertas  por el PIC, para el desarrollo eficiente, efectivo y eficaz de las responsabilidades de la dependencia.
Debilidades en competencias relacionadas con el  servicio al cliente. 
Debilidades en análisis y gestión del riesgo.
Debilidades en acciones de trasferencia de conocimiento.
Falta de control y seguimiento frente al cumplimiento y calidad en los compromisos laborales.
Se evidencia insuficiencia en la planta de cargos adscrita a la dependencia para el cumplimiento de las competencias legales y procesos que debe desarrollar la misma.
Los procedimientos de inducción al personal que ingresa a nuestra organización, presentan debilidades en su contenido, desarrollo y evaluación.
Insuficiencia de talento humano para aumentar ejercicios de supervisión y control.
Incorporación de talento humano que no se ajusta a los perfiles requeridos por la SSPM.
No se cuenta con una enfermería para asistencia en primeros auxilios. 
Inadecuado manejo y organización de información relacionada con  acciones de rectoría en salud (salud ambiental).
Algunos de los procedimientos que actualmente se desarrollan como autoridad sanitaria y rector en salud en el marco de las competencias dadas en la ley, no están cubriendo todo el sistema de salud en el territorio, ni los diferentes actores y/o determinantes sociales de la salud.
Falta de planes de contingencia frente a eventos que afectan condiciones higiénico - sanitarias.
El Edificio central de la SSPM, actualmente no cumple con la NSR - 10, con la cual debe contar todos los edificios, especialmente aquellos de carácter público.
No se cuenta con un  adecuado sistema de seguridad en las instalaciones de la SSPM.
Falta de articulación y definición de criterios con otros procesos (ABOS, Jurídico, Planeación) para el cumplimiento adecuado y oportuno de procedimientos de contabilización y gestión de finanzas públicas.
Falta de actualización permanente y oportuna de los cambios procedimentales en materia de hacienda pública al personal de la SSPM, por parte del Departamento Administrativo de Hacienda Municipal de Cali.
</t>
  </si>
  <si>
    <t xml:space="preserve">Aumento del dólar, lo que encarece productos y/o suministros requeridos en el desarrollo de diferentes proyectos.
Existe incertidumbre en la aprobación de la destinación de los recursos del Sistema General de Participación (SGP) CONPES, donde se proyecta la ejecución de un presupuesto del cual no existe seguridad sobre el valor total a recibir.
Cambios en la política tributaria (hecho del príncipe), ajuste de precios por alza del dólar e incrementos en la inflación que pueden incrementar el valor de contratos y al cambiar de vigencia el contrato pueden solicitar ajustes por desequilibrio financiero.
Inoperancia del estado en términos de trámites y servicios.
Procesos de selección inadecuados y que no identifica los requerimientos específicos de las dependencias.
La ley 617 de 2001 de austeridad del gasto afecta el desarrollo institucional, en aspectos relacionados con el talento humano y la sostenibilidad de la organización.
El manual de funciones y prácticas de gestión de talento humano de la Administración Central Municipal presenta debilidades en la incorporación de nuevos talentos, el desarrollo de competencias y programas de seguridad y salud laboral.
Cambios constantes en la normatividad de inmediato cumplimiento que afectan los subprocesos y procedimientos de Salud pública.
Decisiones políticas de orden económico, que no tienen en cuenta parámetros y riesgos que afectan la salud.
Cambios constantes en las normas que regulan la contabilidad general del Fondo Local de Salud.
Atrasos en desarrollo tecnológico por parte de otras entidades o dependencias, que permita facilitar el desarrollo de trámites y servicios.
Demoras en la Administración Central Municipal para la automatización de los procesos, lo que no permite mantener un mayor control sobre la ejecución de los mismos y desarrollo de información (datos) para la toma de decisiones.
Desconocimiento del proceso, la normatividad y los riesgos e impactos frente a la salud por parte del nivel directivo.
Los estilos de dirección y liderazgo en algunas situaciones permean negativamente la cultura organizacional y la toma de decisiones  respecto a las prioridades programáticas.
Se presentan debilidades en la elaboración de planes de trabajo por proceso/subproceso/procedimiento (alineados al P.D y P.A., plan sectorial y POAI) en algunas áreas y programación para la  coordinación interprogramática entre las diferentes partes de la dependencia, que no permiten operativizar y dar cumplimiento oportunamente a las metas y objetivos de los planes estratégicos. 
Se presentan debilidades en la apropiación de mecanismos y métodos de control interno, relacionados con el autocontrol y autorregulación, que no permite mantener un seguimiento efectivo a los planes, programas, proyectos y metas definidas.
Falta de software y tecnología apropiada (hardware) para la realización de visitas de salud ambiental. (GPS, control de tiempos).
Proceso manual que puede generar errores y demoras en la elaboración de actos y documentos, retarda el procesamiento y consolidación de la información, y dificulta su seguimiento  y control.
No se cuenta con los equipos o herramientas apropiadas para realizar el ejercicio de inspección, vigilancia y control en algunas áreas de salud ambiental.
La SSPM no cuenta con un sistema de información y gestión integral, que promueva la interacción entre sus diferentes procesos, subprocesos y procedimientos, generando debilidades en la medición, control, seguimiento.
Falta de cultura organizacional y conocimiento de las normas sanitarias por parte de algunos de los servidores públicos de la SSPM.
Algunos funcionarios muestran un nivel no adecuado de compromiso social.
Se presentan necesidades de fortalecimiento de competencias laborales no cubiertas  por el PIC, para el desarrollo eficiente, efectivo y eficaz de las responsabilidades de la dependencia.
Debilidades por parte de algunos funcionarios públicos en competencias de ofimática, especialmente Excel intermedio y avanzado.
Falta de control y seguimiento frente al cumplimiento y calidad en los compromisos laborales.
Se evidencia insuficiencia en la planta de cargos adscrita a la dependencia para el cumplimiento de las competencias legales y procesos que debe desarrollar la misma.
Los procedimientos de inducción al personal que ingresa a nuestra organización, presentan debilidades en su contenido, desarrollo y evaluación.
Se presentan debilidades en la perfilación de los cargos requeridos para la gestión de la secretaria de salud en el Manual de funciones actual de la Administración Central Municipal de Cali.
Insuficiencia de talento humano para aumentar ejercicios de supervisión y control.
Incorporación de talento humano que no se ajusta a los perfiles requeridos por la SSPM.
Falta de implementación de un programa de gestión del conocimiento y relevo generacional, para garantizar y afianzar la gestión de la SSPM como ente rector en salud.
Se presentan debilidades en el desarrollo de los procesos o procedimientos  de gestión del talento humano tales como: capacitación, estímulos y bienestar social.
Ausencia de programas de prevención o mitigación de riesgos de seguridad y salud laboral.
Debilidades en el mobiliario de algunas  oficinas en cuanto a aspectos de ergonomía.
Espacios reducidos en algunas áreas de trabajo, generando hacinamiento, ejemplo: SAC, salud ambiental, promoción social.
Debilidades en el desarrollo de programas o espacios que permitan comunicar los logros, estrategias exitosas, alianzas, proyectos, procesos de cambio, entre otros componentes, al interior de la SSPM.
Las campañas institucionales que se desarrollan para fortalecimiento de cultura organizacional en los diferentes ámbitos en algunos casos no presentan la cobertura necesaria y les falta continuidad y una estrategia en el tiempo para generar un mayor impacto.
Inadecuado manejo y organización de información relacionada con  acciones de rectoría en salud (salud ambiental).
Falta ampliación de cobertura de la infraestructura tecnológica (actualización de equipamiento de tecnología informática) en las instalaciones externas de la SSPM y algunas debilidades  en la sede central tales como la ampliación de nuevos puntos y condiciones de red eléctrica regulada. 
La infraestructura de la SSPM es insuficiente de acuerdo con el crecimiento de las necesidades y demandas de los usuarios y partes interesadas y el personal que labora en la institución.
Falta de planes de contingencia frente a eventos que afectan condiciones higiénico - sanitarias.
No se cuenta con un  adecuado sistema de seguridad en las instalaciones de la SSPM.
</t>
  </si>
  <si>
    <t>1.  Demora en el desarrollo de procedimientos de rectoría en salud (promoción de la salud, la prevención de la enfermedad, la asistencia técnica y/o inspección, vigilancia y control.)</t>
  </si>
  <si>
    <t xml:space="preserve">Monitoreo de ejecución trimestral del   plan de acción. </t>
  </si>
  <si>
    <t>Monitoreo de  ejecución presupuestal por proyecto.</t>
  </si>
  <si>
    <t>Políticas de operación de los subprocesos.</t>
  </si>
  <si>
    <t>Elaboración de planes de contingencia de acuerdo con tipos de evento.</t>
  </si>
  <si>
    <t>Realizar los estudios previos de servicios o productos a contratar para el cumplimiento de los procedimientos de rectoría en salud, teniendo en cuenta los términos legales e institucionales para la ejecución de las diferentes modalidades de contratación, previendo los riesgos dentro de los mismos y la ejecución oportuna de los servicios y productos a cargo.</t>
  </si>
  <si>
    <t>Realizar gestión ante el  Departamento Administrativo de Desarrollo  e Innovación Institucional, dando a conocer los requerimientos técnicos para la provisión de cargos vacantes en la SSPM.</t>
  </si>
  <si>
    <t>Gestionar ante Departamento Administrativo de Desarrollo  e Innovación Institucional acciones que fortalezcan el desarrollo de competencias del personal adscrito a la dependencia y componentes de seguridad y salud en el trabajo.</t>
  </si>
  <si>
    <t>Fortalecer componentes de inducción del personal acorde con las políticas operativas de inducción adoptadas por la Administración Central Municipal de Santiago de Cali y necesidades propias de la SSPM.</t>
  </si>
  <si>
    <t>Implementar y hacer seguimiento al plan de racionalización de trámites y servicios de la SSPM.</t>
  </si>
  <si>
    <t>Generar mesas de trabajo al interior de la SSPM, para identificar, evaluar y generar acciones integradas de mitigación de riesgos en salud.</t>
  </si>
  <si>
    <t>Aumentar la aplicación de métodos de autocontrol y autoevaluación en los equipos de trabajo de la SSPM.</t>
  </si>
  <si>
    <t>Identificar las necesidades de desarrollo tecnológico en procedimiento de inspección, vigilancia y control de riesgos sanitarios y del ambiente y priorizar su gestión.</t>
  </si>
  <si>
    <t>Generar campañas o acciones de I.E.C que permita generar un mayor conocimiento sobre los diferentes procedimientos que maneja la dependencia.</t>
  </si>
  <si>
    <t>Gestionar la incorporación de empleos de nivel profesional ante la DDA, para fortalecer acciones de supervisión y control.</t>
  </si>
  <si>
    <t>Implementar estrategias de gestión del conocimiento y relevo generacional.</t>
  </si>
  <si>
    <t>Gestionar acciones de mejora de los espacios físicos de la SSPM, especialmente aquellos críticos para el desarrollo y operación de los productos y servicios que debe ofrece la SSPM.</t>
  </si>
  <si>
    <t>Evaluar en cada uno de los procedimientos los esquemas de organización, clasificación y  de la información.</t>
  </si>
  <si>
    <t>Coordinar con la Administración Central Municipal acciones orientadas a la automatización de procesos, orientados a generar mecanismos de control, seguimiento y organización de la información.</t>
  </si>
  <si>
    <t>Estudios previos de servicios o productos</t>
  </si>
  <si>
    <t>Comunicaciones oficiales, Actas, Registros de asistencia.</t>
  </si>
  <si>
    <t xml:space="preserve">Plan de acción de  racionalización de trámites y servicios -  MEDE01.05.08.18.P03.F01
</t>
  </si>
  <si>
    <t xml:space="preserve">Comunicaciones oficiales, Actas, Registros de asistencia, folletos, boletines, </t>
  </si>
  <si>
    <t>Diseños, Actas, Comunicaciones oficiales.</t>
  </si>
  <si>
    <t>Procedimientos actualizados, Comunicaciones oficiales, Actas, Registros de asistencia.</t>
  </si>
  <si>
    <t>Gestionar acciones de ampliación de cobertura de infraestructura tecnológica en las instalaciones externas de la SSPM.</t>
  </si>
  <si>
    <t>Ambigüedad en leyes y decretos de orden nacional.
Vacíos en las normas nacionales.
Procesos de selección inadecuados y que no identifica los requerimientos específicos de las dependencias.
La falta de oportunidad en la reglamentación  y debilidades en la compatibilización y armonización   de leyes  del sistema de seguridad social en salud, genera confusiones, limitaciones y duplicidad de responsabilidades entre los diferentes actores del sistema; a su vez  crea vacíos en los ejercicios de conducción, regulación, inspección, vigilancia y control del sistema de salud en el territorio.  
El manual de funciones y prácticas de gestión de talento humano de la Administración Central Municipal presenta debilidades en la incorporación de nuevos talentos, el desarrollo de competencias y programas de seguridad y salud laboral.
Cambios constantes en la normatividad de inmediato cumplimiento que afectan los subprocesos y procedimientos de Salud pública.
Tráfico de influencias que irrumpe las acciones de rectoría en salud.
Demoras en la Administración Central Municipal para la automatización de los procesos, lo que no permite mantener un mayor control sobre la ejecución de los mismos y desarrollo de información (datos) para la toma de decisiones.
Desconocimiento del proceso, la normatividad y los riesgos e impactos frente a la salud por parte del nivel directivo.
Tráfico de influencias al interior de la organización que obstaculizan las acciones sancionatorias requeridas.
Los estilos de dirección y liderazgo en algunas situaciones permean negativamente la cultura organizacional y la toma de decisiones  respecto a las prioridades programáticas.
Se presentan debilidades en la elaboración de planes de trabajo por proceso/subproceso/procedimiento (alineados al P.D y P.A., plan sectorial y POAI) en algunas áreas y programación para la  coordinación interprogramática entre las diferentes partes de la dependencia, que no permiten operativizar y dar cumplimiento oportunamente a las metas y objetivos de los planes estratégicos. 
Se presentan debilidades en la apropiación de mecanismos y métodos de control interno, relacionados con el autocontrol y autorregulación, que no permite mantener un seguimiento efectivo a los planes, programas, proyectos y metas definidas.
Debilidad en la conducción y liderazgo por parte de la SSPM con una visión integral para el abordaje de los determinantes sociales y ambientales de la salud.
Falta de software y tecnología apropiada (hardware) para la realización de visitas de salud ambiental. (GPS, control de tiempos).
Falta de sistemas de información para la organización y manejo de informes o resultados de acciones de rectoría en salud.
La SSPM no cuenta con un sistema de información y gestión integral, que promueva la interacción entre sus diferentes procesos, subprocesos y procedimientos, generando debilidades en la medición, control, seguimiento.
La SSPM no cuenta con un sistema de información único y articulado que permita a las instituciones que hacen parte del Sistema general de Seguridad Social en Salud, reportar la información requerida por parte de todos los procesos o subprocesos de la autoridad sanitaria.
Falta de cultura organizacional y conocimiento de las normas sanitarias por parte de algunos de los servidores públicos de la SSPM.
Se presentan necesidades de fortalecimiento de competencias laborales no cubiertas  por el PIC, para el desarrollo eficiente, efectivo y eficaz de las responsabilidades de la dependencia.
Debilidades en análisis de causas e indicadores.
Debilidades en análisis y gestión del riesgo.
Debilidades en acciones de trasferencia de conocimiento.
Se presentan debilidades en la perfilación de los cargos requeridos para la gestión de la secretaria de salud en el Manual de funciones actual de la Administración Central Municipal de Cali.
El proceso de evaluación de desempeño que se lleva actualmente, no esta permitiendo identificar oportunidades de desarrollo o fortalecimiento de competencias en el T.H.
Incorporación de talento humano que no se ajusta a los perfiles requeridos por la SSPM.
Debilidades en el desarrollo de convenios con el sector académico u otros sectores para la participación de nuestro talento humano en procesos de formación e investigación.
Debilidad en la comunicación entre los diferentes grupos de trabajo de la dependencia y en la comunicación vertical y horizontal al interior de los equipos.
Debilidades en el desarrollo de programas o espacios que permitan comunicar los logros, estrategias exitosas, alianzas, proyectos, procesos de cambio, entre otros componentes, al interior de la SSPM.
Inadecuado manejo y organización de información relacionada con  acciones de rectoría en salud (salud ambiental).
Existen debilidades en el uso de la información primaria y secundaria generada por las diferentes áreas de la SSPM, que permita responder efectivamente al ejercicio de la rectoría en salud. 
La falta de sistemas de información en los diferentes procesos, genera que datos que debe ser de fácil acceso o pública sea conocida solo por un grupo reducido de personas, obstaculizando el mejoramiento de procesos o apertura a generación de nuevos conocimientos.
Debilidades en el análisis de los PQRS, determinación y asignación de ejes temáticos, para la clasificación de estas.
Debilidades en la articulación y coordinación en conceptos jurídicos con otras áreas de la SSPM, que dificultan la prevención del daño antijurídico.
Falta de especialización para el soporte jurídico a los diferentes subprocesos y procedimientos misionales de la SSPM.
Falta de identificación de impactos ambientales (aparte de los residuos sólidos y hospitalarios) en los diferentes procesos de la SSPM y generación de alternativas de tratamiento según su ciclo de vida.</t>
  </si>
  <si>
    <t>2. Desacierto en el ejercicio de liderazgo político y técnico en la toma de decisiones en salud.</t>
  </si>
  <si>
    <t>* Epidemias y/o aumento de la carga de enfermedad.
* Perdidas prematuras de vidas humanas.
* Perdida de imagen corporativa frente a la sociedad. Perdida del liderazgo político y la capacidad del ejercicio  de rectoría en el territorio frente a los diferentes actores del SGSSS y otros actores del desarrollo social.</t>
  </si>
  <si>
    <t>Realización de comité técnicos para la planificación, priorización de metas, estrategias y actividades; monitoreo y seguimiento de las mismas.</t>
  </si>
  <si>
    <t>Realizar gestión ante la Dirección de Desarrollo Administrativo, dando a conocer los requerimientos técnicos para la provisión de cargos vacantes en la SSPM</t>
  </si>
  <si>
    <t>Evaluar en cada uno de los procedimientos los esquemas de organización, clasificación y organización de la información.</t>
  </si>
  <si>
    <t>Fortalecer competencias en el personal profesional de la SSPM, con relación al análisis de causas e indicadores y gestión del riesgo.</t>
  </si>
  <si>
    <t>Promover el desarrollo de mesas de trabajo intraorganizacional, para generar estrategias articuladas frente a la intervención de prioridades de salud pública.</t>
  </si>
  <si>
    <t>Coordinar  con el proceso de Comunicación Pública la institucionalización de medios de comunicación, donde se divulguen planes, logros, proyectos exitosos, metas alcanzadas y componentes de promoción de la salud y prevención de la enfermedad.</t>
  </si>
  <si>
    <t>Fortalecer la clasificación de PQRS que ingresa a la dependencia por ejes temáticos, para facilitar su análisis.</t>
  </si>
  <si>
    <t>Coordinar con el proceso de Gestión Jurídica la realización de mesas de trabajo para unificar criterios jurídico legales entre los funcionarios que ejerzan función jurídica en la SSPM.</t>
  </si>
  <si>
    <t>Fortalecer la capacidad de la autoridad sanitaria a través del cumplimiento del Sistema de Garantía de la Calidad en Salud, la norma técnica de calidad y el Modelo Estándar de Control Interno.</t>
  </si>
  <si>
    <t>El modelo y la estructura del gasto del sistema de salud, privilegia el financiamiento de la intermediación y da un mayor énfasis a la prestación individual de los servicios de salud, afectando el financiamiento de la prevención y promoción de la salud, el costo de la salud y su calidad.
Se observa un recorte constante de los recursos propios que se asignan a la Secretaría de Salud, debilitando la capacidad de contratación de productos o servicios que debe ofrecer la Secretaría y el desarrollo o adquisición de nuevas tecnologías en salud.
Limitados recursos económicos para la investigación en salud.
Existe incertidumbre en la aprobación de la destinación de los recursos del Sistema General de Participación (SGP) CONPES, donde se proyecta la ejecución de un presupuesto del cual no existe seguridad sobre el valor total a recibir.
Cambios en la política tributaria (hecho del príncipe), ajuste de precios por alza del dólar e incrementos en la inflación que pueden incrementar el valor de contratos y al cambiar de vigencia el contrato pueden solicitar ajustes por desequilibrio financiero.
Inoperancia del estado en términos de trámites y servicios.
Decisiones políticas de orden económico, que no tienen en cuenta parámetros y riesgos que afectan la salud.
La falta de oportunidad en la reglamentación  y debilidades en la compatibilización y armonización   de leyes  del sistema de seguridad social en salud, genera confusiones, limitaciones y duplicidad de responsabilidades entre los diferentes actores del sistema; a su vez  crea vacíos en los ejercicios de conducción, regulación, inspección, vigilancia y control del sistema de salud en el territorio.  
Tráfico de influencias que irrumpe las acciones de rectoría en salud.
Deficiencias en cultura ciudadana, que generan acciones inadecuadas, con el fin incidir en decisiones del estado, afectando o generando riesgos para la salud.
Prevalece en las personas e instituciones una  concepción biologista y unicausal de la salud y de la atención, reduciendo la importancia  de las acciones de salud pública.
Situaciones de desplazamiento o migración social a la ciudad (por situaciones de violencia o mejores condiciones de vida), que genera condiciones de pobreza y demanda agregada y continuada a los servicios de salud, no acorde con la capacidad de la oferta y financiamiento de los servicios en salud.
Aumento acelerado de la demanda de servicios que requieren control sanitario.
Los niveles de violencia e inseguridad social,  accidentalidad y falta de convivencia en paz, genera alta carga en los servicios de salud.
La reducción de la oferta de empleo formal genera una disminución en los recursos para financiar el Sistema de Seguridad Social en Salud y un aumento en la demanda de servicios al régimen subsidiado.
Los intereses de las grandes multinacionales promueven patrones de consumo que tienden a inducir  estilos de vida poco saludable, incrementando las enfermedades crónicas no trasmisibles y  generando altos costos de atención en el sistema de salud.
Las presiones sociales y laborales de la cotidianidad, afectan el desarrollo de estilos de vida saludable, incrementando los niveles de estrés de la población y con ello el riesgo de enfermedades crónicas no trasmisibles (hipertensión, cardiovasculares, diabetes, cáncer, obesidad, síndromes metabólicos, salud mental, entre otras.)
El incremento de afluencia de personas, eventos de concentración masiva o eventos de ciudad y productos a nivel nacional e internacional puede aumentar el riesgo de presencia de enfermedades trasmisibles nuevas o ya erradicadas en nuestro territorio, pueden afectar las tasas de morbi-mortalidad.
Falta de cultura de protección del medio ambiente por parte de la población e instituciones públicas y privadas.
Cambios climáticos aumentan el riesgo para emergencias y desastres, así como su  frecuencia, duración e intensidad, creando una mayor demanda de servicios de salud y/o afectando la infraestructura sanitaria.
Existe mayores niveles de contaminación en el agua, suelo y aire en la zona urbana, incidiendo sobre los índices de morbilidad, discapacidad y mortalidad de la población. Entre ellos el  desarrollo tecnológico ha traído consigo nuevos tipos de contaminantes del medio ambiente, incluyendo residuos electrónicos, químicos, radiaciones y otros.
Deficiencia en la gestión e incumplimiento de políticas públicas, que protegen el medio ambiente, por parte de otros sectores o actores.
La posición geográfica y condiciones climatológicas de Cali nos ubica como un territorio altamente propenso para el desarrollo de enfermedades de trasmisión vectorial (Dengue, chicunguya, zika y otras).
Aún existe incumplimiento de reglamentación de seguridad en términos de accidentalidad al interior de las organizaciones públicas y privadas lo que puede aumentar la carga de enfermedad y discapacidad al sistema de salud.  
Déficit del control en el ingreso de tecnologías extranjeras y nacionales por parte del INVIMA, que generan riesgos en la salud de nuestra población.
Debilidades en el desarrollo de competencias para el manejo de tecnologías en salud, por parte del talento humano vinculado a algunas Instituciones Prestadoras de Servicios en Salud.
Baja inversión por parte de algunas entidades de salud en el desarrollo de competencias de su talento humano.
Intentos de innovación individualizados por parte de las diferentes EPS e IPS del municipio de Santiago de Cali, desarticulando la red de atención en salud.
Tráfico de influencias al interior de la organización que obstaculizan las acciones sancionatorias requeridas.
Debilidades en el desarrollo de convenios con el sector académico u otros sectores para la participación de nuestro talento humano en procesos de formación e investigación.
Algunos de los procedimientos que actualmente se desarrollan como autoridad sanitaria y rector en salud en el marco de las competencias dadas en la ley, no están cubriendo todo el sistema de salud en el territorio, ni los diferentes actores y/o determinantes sociales de la salud.</t>
  </si>
  <si>
    <t>3. Deterioro del estado de salud de la población en relación con las prioridades de la salud establecidas a nivel nacional.</t>
  </si>
  <si>
    <t>* Aumento de la carga financiera y costos para la prestación de los servicios en salud. 
* Aumento de las enfermedades de alto costo. 
* Perdidas prematuras de vidas humanas.
* Perdida de la contribución del sector salud al desarrollo social y económico del territorio.
* Disminución de la calidad de vida de la población (discapacidades).
* Demandas y perdidas financieras.</t>
  </si>
  <si>
    <t>Seguimiento a indicadores de morbilidad, discapacidad y mortalidad, que se utilizan como línea de base para las metas.</t>
  </si>
  <si>
    <t xml:space="preserve">Seguimiento a las  políticas y directrices en salud adoptadas. </t>
  </si>
  <si>
    <t>Identificación de determinantes sociales y ambientales en la salud sujetos a  intervención.</t>
  </si>
  <si>
    <t>Realizar mesas de trabajo para sustentar frente a líderes o responsables del desarrollo social en otros sectores, los determinantes sociales y ambientales generadores de riesgos en salud que afectan el bienestar de la población, con el fin de desarrollar agendas políticas, alianzas estratégicas y planes, programas, proyectos conjuntos.</t>
  </si>
  <si>
    <t>Ampliar el alcance de la planificación de los Procesos de salud acorde con el ejercicio de la rectoría y los determinantes sociales y ambientales de la salud en los territorios.</t>
  </si>
  <si>
    <t xml:space="preserve">Gestionar recursos o alianzas con otros actores para aumentar acciones de investigación en salud </t>
  </si>
  <si>
    <t xml:space="preserve">Desarrollar en coordinación con el Proceso de Participación Ciudadana y Gestión Comunitaria, la capacidad de control social en salud de la ciudadanía. </t>
  </si>
  <si>
    <t>Realizar capacitación y acompañamiento a la comunidad para el fortalecimiento, creación de redes de apoyo y articulación de estrategias de intervención en temas de  salud pública.</t>
  </si>
  <si>
    <t>Identificar las zonas geográficas críticas en salud sujetas a intervención.</t>
  </si>
  <si>
    <t>Gestionar pactos por la salud con actores inter e intrasectoriales y la sociedad civil, orientados al desarrollo de estilos de vida sana en la población y entornos saludables, en pro de la defensa de la salud como un derecho humano fundamental.</t>
  </si>
  <si>
    <t>4. Incumplimiento en el desarrollo del ejercicio de rectoría en salud.</t>
  </si>
  <si>
    <t xml:space="preserve">*Epidemias y/o aumento de la carga de enfermedad.
* Perdidas prematuras de vidas humanas.
* Perdida de imagen corporativa frente a la sociedad. 
* Perdida del liderazgo político y la capacidad del ejercicio  de rectoría en el territorio frente a los diferentes actores del SGSSS y otros actores del desarrollo social.
* Perdida de la contribución del sector salud al desarrollo social y económico del territorio.
* Disminución de la calidad de vida de la población (discapacidades).
* Demandas y perdidas financieras.
* Aumento de los riesgos ambientales para la salud humana.
* Aumento de las enfermedades de alto costo. </t>
  </si>
  <si>
    <t xml:space="preserve">Monitoreo de  ejecución presupuestal por proyecto. </t>
  </si>
  <si>
    <t>Gestionar ante la Dirección de Desarrollo Administrativos acciones que fortalezcan el desarrollo de competencias del personal adscrito a la dependencia y componentes de seguridad y salud en el trabajo.</t>
  </si>
  <si>
    <t>Gestionar frente a los Departamentos de Planeación Municipal y Hacienda Municipal, el Plan Operativo Anual de Inversiones.</t>
  </si>
  <si>
    <t>Gestionar el desarrollo de mesas de trabajo con la Secretaría de Salud Departamental, para realizar  la compatibilización de la normativa vigente y definir alcances frente acciones de autoridad sanitaria o rectoría en salud.</t>
  </si>
  <si>
    <t>Actualizado: 22 Enero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</si>
</sst>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 _€_-;_-@_-"/>
    <numFmt numFmtId="165" formatCode="[$-240A]General"/>
    <numFmt numFmtId="166" formatCode="_-* #,##0.00\ _€_-;\-* #,##0.00\ _€_-;_-* &quot;-&quot;??\ _€_-;_-@_-"/>
  </numFmts>
  <fonts count="40">
    <font>
      <sz val="11"/>
      <color rgb="FF000000"/>
      <name val="Calibri"/>
      <charset val="134"/>
    </font>
    <font>
      <sz val="10"/>
      <color rgb="FF000000"/>
      <name val="Arial"/>
      <family val="2"/>
    </font>
    <font>
      <sz val="10"/>
      <name val="Arial"/>
      <family val="2"/>
    </font>
    <font>
      <b/>
      <sz val="10"/>
      <name val="Arial"/>
      <family val="2"/>
    </font>
    <font>
      <b/>
      <sz val="10"/>
      <color rgb="FF000000"/>
      <name val="Arial"/>
      <family val="2"/>
    </font>
    <font>
      <sz val="10"/>
      <color rgb="FFFF0000"/>
      <name val="Arial"/>
      <family val="2"/>
    </font>
    <font>
      <sz val="12"/>
      <name val="Arial"/>
      <family val="2"/>
    </font>
    <font>
      <sz val="9"/>
      <name val="Arial"/>
      <family val="2"/>
    </font>
    <font>
      <sz val="11"/>
      <color rgb="FF000000"/>
      <name val="Arial"/>
      <family val="2"/>
    </font>
    <font>
      <sz val="11"/>
      <color theme="1"/>
      <name val="Calibri"/>
      <family val="2"/>
      <scheme val="minor"/>
    </font>
    <font>
      <i/>
      <sz val="11"/>
      <color rgb="FF7F7F7F"/>
      <name val="Calibri"/>
      <family val="2"/>
      <scheme val="minor"/>
    </font>
    <font>
      <sz val="11"/>
      <color indexed="8"/>
      <name val="Calibri"/>
      <family val="2"/>
    </font>
    <font>
      <sz val="11"/>
      <color indexed="20"/>
      <name val="Calibri"/>
      <family val="2"/>
    </font>
    <font>
      <b/>
      <sz val="11"/>
      <color indexed="56"/>
      <name val="Calibri"/>
      <family val="2"/>
    </font>
    <font>
      <sz val="11"/>
      <color indexed="9"/>
      <name val="Calibri"/>
      <family val="2"/>
    </font>
    <font>
      <sz val="11"/>
      <color indexed="52"/>
      <name val="Calibri"/>
      <family val="2"/>
    </font>
    <font>
      <sz val="11"/>
      <color indexed="60"/>
      <name val="Calibri"/>
      <family val="2"/>
    </font>
    <font>
      <u/>
      <sz val="11"/>
      <color theme="10"/>
      <name val="Calibri"/>
      <family val="2"/>
    </font>
    <font>
      <sz val="11"/>
      <color indexed="62"/>
      <name val="Calibri"/>
      <family val="2"/>
    </font>
    <font>
      <b/>
      <sz val="11"/>
      <color indexed="9"/>
      <name val="Calibri"/>
      <family val="2"/>
    </font>
    <font>
      <b/>
      <sz val="11"/>
      <color indexed="52"/>
      <name val="Calibri"/>
      <family val="2"/>
    </font>
    <font>
      <b/>
      <sz val="18"/>
      <color indexed="56"/>
      <name val="Cambria"/>
      <family val="1"/>
    </font>
    <font>
      <i/>
      <sz val="11"/>
      <color indexed="23"/>
      <name val="Calibri"/>
      <family val="2"/>
    </font>
    <font>
      <sz val="11"/>
      <color indexed="10"/>
      <name val="Calibri"/>
      <family val="2"/>
    </font>
    <font>
      <b/>
      <sz val="11"/>
      <color indexed="63"/>
      <name val="Calibri"/>
      <family val="2"/>
    </font>
    <font>
      <sz val="11"/>
      <color rgb="FF000000"/>
      <name val="Calibri"/>
      <family val="2"/>
    </font>
    <font>
      <b/>
      <sz val="13"/>
      <color indexed="56"/>
      <name val="Calibri"/>
      <family val="2"/>
    </font>
    <font>
      <b/>
      <sz val="11"/>
      <color indexed="8"/>
      <name val="Calibri"/>
      <family val="2"/>
    </font>
    <font>
      <sz val="11"/>
      <color rgb="FF000000"/>
      <name val="Calibri"/>
      <family val="2"/>
    </font>
    <font>
      <b/>
      <sz val="9"/>
      <name val="Tahoma"/>
      <family val="2"/>
    </font>
    <font>
      <sz val="9"/>
      <name val="Tahoma"/>
      <family val="2"/>
    </font>
    <font>
      <b/>
      <sz val="9"/>
      <color rgb="FF000000"/>
      <name val="Tahoma"/>
      <family val="2"/>
    </font>
    <font>
      <sz val="10"/>
      <name val="Arial"/>
      <family val="2"/>
      <charset val="1"/>
    </font>
    <font>
      <b/>
      <sz val="10"/>
      <name val="Arial"/>
      <family val="2"/>
      <charset val="1"/>
    </font>
    <font>
      <sz val="11"/>
      <name val="Calibri"/>
      <family val="2"/>
    </font>
    <font>
      <sz val="10"/>
      <name val="Calibri"/>
      <family val="2"/>
    </font>
    <font>
      <sz val="10"/>
      <color indexed="8"/>
      <name val="Arial"/>
      <family val="2"/>
    </font>
    <font>
      <sz val="11"/>
      <name val="Arial"/>
      <family val="2"/>
      <charset val="1"/>
    </font>
    <font>
      <sz val="11"/>
      <name val="Arial"/>
      <family val="2"/>
    </font>
    <font>
      <sz val="9"/>
      <color indexed="8"/>
      <name val="Arial"/>
      <family val="2"/>
    </font>
  </fonts>
  <fills count="39">
    <fill>
      <patternFill patternType="none"/>
    </fill>
    <fill>
      <patternFill patternType="gray125"/>
    </fill>
    <fill>
      <patternFill patternType="solid">
        <fgColor theme="2"/>
        <bgColor indexed="64"/>
      </patternFill>
    </fill>
    <fill>
      <patternFill patternType="solid">
        <fgColor theme="2"/>
        <bgColor rgb="FFF2F2F2"/>
      </patternFill>
    </fill>
    <fill>
      <patternFill patternType="solid">
        <fgColor theme="0"/>
        <bgColor indexed="64"/>
      </patternFill>
    </fill>
    <fill>
      <patternFill patternType="solid">
        <fgColor theme="5" tint="-0.249977111117893"/>
        <bgColor indexed="64"/>
      </patternFill>
    </fill>
    <fill>
      <patternFill patternType="solid">
        <fgColor rgb="FFFFFF00"/>
        <bgColor indexed="64"/>
      </patternFill>
    </fill>
    <fill>
      <patternFill patternType="solid">
        <fgColor theme="0"/>
        <bgColor rgb="FFF2F2F2"/>
      </patternFill>
    </fill>
    <fill>
      <patternFill patternType="solid">
        <fgColor rgb="FFFFFFFF"/>
        <bgColor rgb="FFF2F2F2"/>
      </patternFill>
    </fill>
    <fill>
      <patternFill patternType="solid">
        <fgColor rgb="FFFF0000"/>
        <bgColor indexed="64"/>
      </patternFill>
    </fill>
    <fill>
      <patternFill patternType="solid">
        <fgColor rgb="FF00B050"/>
        <bgColor indexed="64"/>
      </patternFill>
    </fill>
    <fill>
      <patternFill patternType="solid">
        <fgColor rgb="FF00FF00"/>
        <bgColor indexed="64"/>
      </patternFill>
    </fill>
    <fill>
      <patternFill patternType="solid">
        <fgColor theme="5"/>
        <bgColor indexed="64"/>
      </patternFill>
    </fill>
    <fill>
      <patternFill patternType="solid">
        <fgColor rgb="FFFFFFFF"/>
        <bgColor rgb="FFFFFFFF"/>
      </patternFill>
    </fill>
    <fill>
      <patternFill patternType="solid">
        <fgColor indexed="42"/>
        <bgColor indexed="64"/>
      </patternFill>
    </fill>
    <fill>
      <patternFill patternType="solid">
        <fgColor indexed="45"/>
        <bgColor indexed="64"/>
      </patternFill>
    </fill>
    <fill>
      <patternFill patternType="solid">
        <fgColor indexed="44"/>
        <bgColor indexed="64"/>
      </patternFill>
    </fill>
    <fill>
      <patternFill patternType="solid">
        <fgColor indexed="46"/>
        <bgColor indexed="64"/>
      </patternFill>
    </fill>
    <fill>
      <patternFill patternType="solid">
        <fgColor indexed="3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7"/>
        <bgColor indexed="64"/>
      </patternFill>
    </fill>
    <fill>
      <patternFill patternType="solid">
        <fgColor indexed="27"/>
        <bgColor indexed="64"/>
      </patternFill>
    </fill>
    <fill>
      <patternFill patternType="solid">
        <fgColor indexed="51"/>
        <bgColor indexed="64"/>
      </patternFill>
    </fill>
    <fill>
      <patternFill patternType="solid">
        <fgColor indexed="11"/>
        <bgColor indexed="64"/>
      </patternFill>
    </fill>
    <fill>
      <patternFill patternType="solid">
        <fgColor indexed="52"/>
        <bgColor indexed="64"/>
      </patternFill>
    </fill>
    <fill>
      <patternFill patternType="solid">
        <fgColor indexed="43"/>
        <bgColor indexed="64"/>
      </patternFill>
    </fill>
    <fill>
      <patternFill patternType="solid">
        <fgColor indexed="49"/>
        <bgColor indexed="64"/>
      </patternFill>
    </fill>
    <fill>
      <patternFill patternType="solid">
        <fgColor indexed="53"/>
        <bgColor indexed="64"/>
      </patternFill>
    </fill>
    <fill>
      <patternFill patternType="solid">
        <fgColor indexed="62"/>
        <bgColor indexed="64"/>
      </patternFill>
    </fill>
    <fill>
      <patternFill patternType="solid">
        <fgColor indexed="55"/>
        <bgColor indexed="64"/>
      </patternFill>
    </fill>
    <fill>
      <patternFill patternType="solid">
        <fgColor indexed="22"/>
        <bgColor indexed="64"/>
      </patternFill>
    </fill>
    <fill>
      <patternFill patternType="solid">
        <fgColor indexed="10"/>
        <bgColor indexed="64"/>
      </patternFill>
    </fill>
    <fill>
      <patternFill patternType="solid">
        <fgColor indexed="57"/>
        <bgColor indexed="64"/>
      </patternFill>
    </fill>
    <fill>
      <patternFill patternType="solid">
        <fgColor indexed="26"/>
        <bgColor indexed="64"/>
      </patternFill>
    </fill>
    <fill>
      <patternFill patternType="solid">
        <fgColor theme="0"/>
        <bgColor rgb="FFD8D8D8"/>
      </patternFill>
    </fill>
    <fill>
      <patternFill patternType="solid">
        <fgColor theme="5" tint="-0.499984740745262"/>
        <bgColor indexed="64"/>
      </patternFill>
    </fill>
    <fill>
      <patternFill patternType="solid">
        <fgColor theme="0"/>
        <bgColor rgb="FFD9D9D9"/>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style="thin">
        <color indexed="62"/>
      </top>
      <bottom style="double">
        <color indexed="62"/>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indexed="64"/>
      </left>
      <right style="thin">
        <color rgb="FF000000"/>
      </right>
      <top style="thin">
        <color rgb="FF000000"/>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s>
  <cellStyleXfs count="71">
    <xf numFmtId="0" fontId="0" fillId="0" borderId="0"/>
    <xf numFmtId="9" fontId="28" fillId="0" borderId="0" applyBorder="0" applyProtection="0"/>
    <xf numFmtId="0" fontId="9" fillId="0" borderId="0"/>
    <xf numFmtId="0" fontId="12" fillId="15" borderId="0" applyNumberFormat="0" applyBorder="0" applyAlignment="0" applyProtection="0"/>
    <xf numFmtId="0" fontId="11" fillId="16" borderId="0" applyNumberFormat="0" applyBorder="0" applyAlignment="0" applyProtection="0"/>
    <xf numFmtId="0" fontId="11" fillId="24" borderId="0" applyNumberFormat="0" applyBorder="0" applyAlignment="0" applyProtection="0"/>
    <xf numFmtId="0" fontId="10" fillId="0" borderId="0" applyNumberFormat="0" applyFill="0" applyBorder="0" applyAlignment="0" applyProtection="0"/>
    <xf numFmtId="0" fontId="11" fillId="22" borderId="0" applyNumberFormat="0" applyBorder="0" applyAlignment="0" applyProtection="0"/>
    <xf numFmtId="0" fontId="9" fillId="0" borderId="0"/>
    <xf numFmtId="0" fontId="14" fillId="21" borderId="0" applyNumberFormat="0" applyBorder="0" applyAlignment="0" applyProtection="0"/>
    <xf numFmtId="0" fontId="11" fillId="18" borderId="0" applyNumberFormat="0" applyBorder="0" applyAlignment="0" applyProtection="0"/>
    <xf numFmtId="0" fontId="11" fillId="20" borderId="0" applyNumberFormat="0" applyBorder="0" applyAlignment="0" applyProtection="0"/>
    <xf numFmtId="0" fontId="28" fillId="0" borderId="0"/>
    <xf numFmtId="0" fontId="11" fillId="17" borderId="0" applyNumberFormat="0" applyBorder="0" applyAlignment="0" applyProtection="0"/>
    <xf numFmtId="0" fontId="14" fillId="19"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4" borderId="0" applyNumberFormat="0" applyBorder="0" applyAlignment="0" applyProtection="0"/>
    <xf numFmtId="0" fontId="13" fillId="0" borderId="0" applyNumberFormat="0" applyFill="0" applyBorder="0" applyAlignment="0" applyProtection="0"/>
    <xf numFmtId="0" fontId="28" fillId="0" borderId="0"/>
    <xf numFmtId="0" fontId="11" fillId="23" borderId="0" applyNumberFormat="0" applyBorder="0" applyAlignment="0" applyProtection="0"/>
    <xf numFmtId="0" fontId="11" fillId="25" borderId="0" applyNumberFormat="0" applyBorder="0" applyAlignment="0" applyProtection="0"/>
    <xf numFmtId="0" fontId="9" fillId="0" borderId="0"/>
    <xf numFmtId="0" fontId="11" fillId="17" borderId="0" applyNumberFormat="0" applyBorder="0" applyAlignment="0" applyProtection="0"/>
    <xf numFmtId="0" fontId="14" fillId="20" borderId="0" applyNumberFormat="0" applyBorder="0" applyAlignment="0" applyProtection="0"/>
    <xf numFmtId="0" fontId="14" fillId="25" borderId="0" applyNumberFormat="0" applyBorder="0" applyAlignment="0" applyProtection="0"/>
    <xf numFmtId="0" fontId="14" fillId="28" borderId="0" applyNumberFormat="0" applyBorder="0" applyAlignment="0" applyProtection="0"/>
    <xf numFmtId="0" fontId="14" fillId="26" borderId="0" applyNumberFormat="0" applyBorder="0" applyAlignment="0" applyProtection="0"/>
    <xf numFmtId="0" fontId="20" fillId="32" borderId="17" applyNumberFormat="0" applyAlignment="0" applyProtection="0"/>
    <xf numFmtId="0" fontId="19" fillId="31" borderId="18" applyNumberFormat="0" applyAlignment="0" applyProtection="0"/>
    <xf numFmtId="0" fontId="15" fillId="0" borderId="16" applyNumberFormat="0" applyFill="0" applyAlignment="0" applyProtection="0"/>
    <xf numFmtId="0" fontId="14" fillId="30"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21"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18" fillId="22" borderId="17" applyNumberFormat="0" applyAlignment="0" applyProtection="0"/>
    <xf numFmtId="0" fontId="2" fillId="0" borderId="0"/>
    <xf numFmtId="165" fontId="28" fillId="0" borderId="0" applyBorder="0" applyProtection="0"/>
    <xf numFmtId="0" fontId="17" fillId="0" borderId="0" applyNumberFormat="0" applyFill="0" applyBorder="0" applyAlignment="0" applyProtection="0"/>
    <xf numFmtId="166" fontId="28" fillId="0" borderId="0" applyFont="0" applyFill="0" applyBorder="0" applyAlignment="0" applyProtection="0"/>
    <xf numFmtId="164" fontId="28" fillId="0" borderId="0" applyBorder="0" applyProtection="0"/>
    <xf numFmtId="0" fontId="16" fillId="27" borderId="0" applyNumberFormat="0" applyBorder="0" applyAlignment="0" applyProtection="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9" fillId="0" borderId="0"/>
    <xf numFmtId="0" fontId="9" fillId="0" borderId="0"/>
    <xf numFmtId="0" fontId="9" fillId="0" borderId="0"/>
    <xf numFmtId="0" fontId="9" fillId="0" borderId="0"/>
    <xf numFmtId="0" fontId="28" fillId="0" borderId="0"/>
    <xf numFmtId="0" fontId="25" fillId="0" borderId="0"/>
    <xf numFmtId="0" fontId="9" fillId="0" borderId="0"/>
    <xf numFmtId="0" fontId="28" fillId="0" borderId="0"/>
    <xf numFmtId="0" fontId="28" fillId="0" borderId="0"/>
    <xf numFmtId="0" fontId="11" fillId="35" borderId="20" applyNumberFormat="0" applyFont="0" applyAlignment="0" applyProtection="0"/>
    <xf numFmtId="9" fontId="28" fillId="0" borderId="0" applyFont="0" applyFill="0" applyBorder="0" applyAlignment="0" applyProtection="0"/>
    <xf numFmtId="0" fontId="24" fillId="32" borderId="21" applyNumberFormat="0" applyAlignment="0" applyProtection="0"/>
    <xf numFmtId="0" fontId="23" fillId="0" borderId="0" applyNumberFormat="0" applyFill="0" applyBorder="0" applyAlignment="0" applyProtection="0"/>
    <xf numFmtId="0" fontId="26" fillId="0" borderId="22" applyNumberFormat="0" applyFill="0" applyAlignment="0" applyProtection="0"/>
    <xf numFmtId="0" fontId="22" fillId="0" borderId="0" applyNumberFormat="0" applyFill="0" applyBorder="0" applyAlignment="0" applyProtection="0"/>
    <xf numFmtId="0" fontId="13" fillId="0" borderId="19" applyNumberFormat="0" applyFill="0" applyAlignment="0" applyProtection="0"/>
    <xf numFmtId="0" fontId="21" fillId="0" borderId="0" applyNumberFormat="0" applyFill="0" applyBorder="0" applyAlignment="0" applyProtection="0"/>
    <xf numFmtId="0" fontId="27" fillId="0" borderId="23" applyNumberFormat="0" applyFill="0" applyAlignment="0" applyProtection="0"/>
  </cellStyleXfs>
  <cellXfs count="330">
    <xf numFmtId="0" fontId="0" fillId="0" borderId="0" xfId="0" applyFont="1" applyAlignment="1"/>
    <xf numFmtId="0" fontId="1" fillId="0" borderId="0" xfId="0" applyFont="1" applyAlignment="1"/>
    <xf numFmtId="0" fontId="1" fillId="0" borderId="0" xfId="0" applyFont="1" applyFill="1" applyAlignment="1"/>
    <xf numFmtId="0" fontId="1" fillId="0" borderId="0" xfId="0" applyFont="1" applyFill="1" applyAlignment="1">
      <alignment horizontal="center"/>
    </xf>
    <xf numFmtId="0" fontId="1" fillId="0" borderId="0" xfId="0" applyFont="1" applyFill="1" applyAlignment="1">
      <alignment horizontal="center" vertical="center"/>
    </xf>
    <xf numFmtId="0" fontId="1" fillId="0" borderId="0" xfId="0" applyFont="1" applyBorder="1" applyAlignment="1">
      <alignment horizontal="center" vertical="center"/>
    </xf>
    <xf numFmtId="0" fontId="1" fillId="0" borderId="0" xfId="0" applyFont="1" applyFill="1" applyBorder="1" applyAlignment="1">
      <alignment vertical="center"/>
    </xf>
    <xf numFmtId="0" fontId="28" fillId="0" borderId="0" xfId="47"/>
    <xf numFmtId="0" fontId="2" fillId="0" borderId="0" xfId="47" applyFont="1" applyAlignment="1">
      <alignment wrapText="1"/>
    </xf>
    <xf numFmtId="0" fontId="2" fillId="0" borderId="0" xfId="47" applyFont="1" applyBorder="1" applyAlignment="1">
      <alignment wrapText="1"/>
    </xf>
    <xf numFmtId="0" fontId="28" fillId="0" borderId="0" xfId="47" applyBorder="1"/>
    <xf numFmtId="0" fontId="2" fillId="0" borderId="2" xfId="50" applyFont="1" applyFill="1" applyBorder="1" applyAlignment="1">
      <alignment horizontal="center" vertical="center" wrapText="1"/>
    </xf>
    <xf numFmtId="0" fontId="2" fillId="0" borderId="1" xfId="5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 xfId="6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12" applyFont="1" applyFill="1" applyBorder="1" applyAlignment="1">
      <alignment horizontal="center" vertical="center" wrapText="1"/>
    </xf>
    <xf numFmtId="0" fontId="2" fillId="0" borderId="1" xfId="50"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2" fillId="0" borderId="0" xfId="0" applyFont="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1" xfId="22" applyFont="1" applyFill="1" applyBorder="1" applyAlignment="1">
      <alignment horizontal="center" vertical="center" wrapText="1"/>
    </xf>
    <xf numFmtId="0" fontId="2" fillId="4" borderId="1" xfId="0" applyFont="1" applyFill="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5" fillId="4" borderId="1" xfId="22" applyFont="1" applyFill="1" applyBorder="1" applyAlignment="1">
      <alignment horizontal="justify" vertical="center" wrapText="1"/>
    </xf>
    <xf numFmtId="0" fontId="2" fillId="0" borderId="1" xfId="0" applyFont="1" applyFill="1" applyBorder="1" applyAlignment="1" applyProtection="1">
      <alignment horizontal="center" vertical="top" wrapText="1"/>
      <protection locked="0"/>
    </xf>
    <xf numFmtId="0" fontId="2" fillId="0" borderId="1" xfId="6" applyFont="1" applyFill="1" applyBorder="1" applyAlignment="1" applyProtection="1">
      <alignment horizontal="center" vertical="center" wrapText="1"/>
      <protection locked="0"/>
    </xf>
    <xf numFmtId="0" fontId="2" fillId="9" borderId="1" xfId="0" applyFont="1" applyFill="1" applyBorder="1" applyAlignment="1" applyProtection="1">
      <alignment horizontal="center" vertical="center" wrapText="1"/>
      <protection locked="0" hidden="1"/>
    </xf>
    <xf numFmtId="0" fontId="2" fillId="0" borderId="1" xfId="46" applyFont="1" applyFill="1" applyBorder="1" applyAlignment="1">
      <alignment horizontal="center" vertical="center" wrapText="1"/>
    </xf>
    <xf numFmtId="0" fontId="2" fillId="0" borderId="1" xfId="0" quotePrefix="1" applyFont="1" applyFill="1" applyBorder="1" applyAlignment="1">
      <alignment horizontal="center" vertical="top" wrapText="1"/>
    </xf>
    <xf numFmtId="0" fontId="2" fillId="0" borderId="1" xfId="60" applyFont="1" applyBorder="1" applyAlignment="1">
      <alignment horizontal="center" vertical="center" wrapText="1"/>
    </xf>
    <xf numFmtId="0" fontId="2" fillId="0" borderId="25" xfId="60" applyFont="1" applyBorder="1" applyAlignment="1">
      <alignment horizontal="center" vertical="center" wrapText="1"/>
    </xf>
    <xf numFmtId="0" fontId="33" fillId="36" borderId="27" xfId="0" applyFont="1" applyFill="1" applyBorder="1" applyAlignment="1">
      <alignment horizontal="center" vertical="center" wrapText="1"/>
    </xf>
    <xf numFmtId="0" fontId="35" fillId="7" borderId="1" xfId="0" applyFont="1" applyFill="1" applyBorder="1" applyAlignment="1">
      <alignment horizontal="center" vertical="center" wrapText="1"/>
    </xf>
    <xf numFmtId="0" fontId="35" fillId="8"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25" xfId="0" applyFont="1" applyBorder="1" applyAlignment="1">
      <alignment horizontal="center" vertical="center" wrapText="1"/>
    </xf>
    <xf numFmtId="0" fontId="34" fillId="0" borderId="29" xfId="0" applyFont="1" applyBorder="1" applyAlignment="1">
      <alignment horizontal="center" vertical="top" wrapText="1"/>
    </xf>
    <xf numFmtId="0" fontId="34" fillId="0" borderId="24" xfId="0" applyFont="1" applyBorder="1" applyAlignment="1">
      <alignment horizontal="center" vertical="top" wrapText="1"/>
    </xf>
    <xf numFmtId="0" fontId="34"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1" xfId="0" applyFont="1" applyBorder="1" applyAlignment="1">
      <alignment horizontal="center" vertical="center" wrapText="1"/>
    </xf>
    <xf numFmtId="0" fontId="2" fillId="4" borderId="1" xfId="0" applyFont="1" applyFill="1" applyBorder="1" applyAlignment="1">
      <alignment horizontal="center" vertical="center"/>
    </xf>
    <xf numFmtId="0" fontId="2" fillId="0" borderId="1" xfId="60" applyFont="1" applyFill="1" applyBorder="1" applyAlignment="1">
      <alignment horizontal="center" vertical="center"/>
    </xf>
    <xf numFmtId="0" fontId="2" fillId="0" borderId="24" xfId="0" applyFont="1" applyBorder="1" applyAlignment="1" applyProtection="1">
      <alignment horizontal="center" vertical="center" wrapText="1"/>
      <protection locked="0" hidden="1"/>
    </xf>
    <xf numFmtId="0" fontId="2" fillId="0" borderId="10" xfId="0" applyFont="1" applyBorder="1" applyAlignment="1" applyProtection="1">
      <alignment horizontal="center" vertical="center" wrapText="1"/>
      <protection locked="0" hidden="1"/>
    </xf>
    <xf numFmtId="0" fontId="2" fillId="0" borderId="25" xfId="60" applyFont="1" applyBorder="1" applyAlignment="1">
      <alignment horizontal="center" vertical="center"/>
    </xf>
    <xf numFmtId="0" fontId="2" fillId="0" borderId="12" xfId="0" applyFont="1" applyBorder="1" applyAlignment="1" applyProtection="1">
      <alignment horizontal="center" vertical="center" wrapText="1"/>
      <protection locked="0" hidden="1"/>
    </xf>
    <xf numFmtId="0" fontId="2" fillId="0" borderId="6" xfId="0" applyFont="1" applyBorder="1" applyAlignment="1" applyProtection="1">
      <alignment horizontal="center" vertical="center" wrapText="1"/>
      <protection locked="0" hidden="1"/>
    </xf>
    <xf numFmtId="0" fontId="7" fillId="0" borderId="12" xfId="0" applyFont="1" applyBorder="1" applyAlignment="1">
      <alignment horizontal="center" vertical="center" wrapText="1"/>
    </xf>
    <xf numFmtId="0" fontId="3" fillId="36" borderId="27"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14" xfId="0" applyFont="1" applyBorder="1" applyAlignment="1" applyProtection="1">
      <alignment horizontal="center" vertical="center" wrapText="1"/>
    </xf>
    <xf numFmtId="0" fontId="2" fillId="0" borderId="1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7" borderId="1" xfId="0" applyFont="1" applyFill="1" applyBorder="1" applyAlignment="1">
      <alignment horizontal="center" vertical="center" wrapText="1"/>
    </xf>
    <xf numFmtId="0" fontId="7" fillId="0" borderId="6" xfId="0" applyFont="1" applyBorder="1" applyAlignment="1">
      <alignment horizontal="center" vertical="center" wrapText="1"/>
    </xf>
    <xf numFmtId="0" fontId="2" fillId="0" borderId="1" xfId="6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pplyProtection="1">
      <alignment horizontal="center" vertical="center"/>
      <protection locked="0" hidden="1"/>
    </xf>
    <xf numFmtId="0" fontId="2" fillId="0" borderId="14" xfId="0" applyFont="1" applyBorder="1" applyAlignment="1" applyProtection="1">
      <alignment horizontal="center" vertical="center"/>
      <protection locked="0"/>
    </xf>
    <xf numFmtId="49" fontId="2" fillId="0"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 xfId="0" applyFont="1" applyFill="1" applyBorder="1" applyAlignment="1">
      <alignment horizontal="center" vertical="center" wrapText="1"/>
    </xf>
    <xf numFmtId="0" fontId="2" fillId="0" borderId="1" xfId="50" applyFont="1" applyBorder="1" applyAlignment="1">
      <alignment horizontal="center" vertical="center" wrapText="1"/>
    </xf>
    <xf numFmtId="0" fontId="2" fillId="0" borderId="25" xfId="50" applyFont="1" applyBorder="1" applyAlignment="1">
      <alignment horizontal="center" vertical="center" wrapText="1"/>
    </xf>
    <xf numFmtId="0" fontId="2" fillId="0" borderId="26" xfId="60" applyFont="1" applyBorder="1" applyAlignment="1">
      <alignment horizontal="center" vertical="center" wrapText="1"/>
    </xf>
    <xf numFmtId="0" fontId="2" fillId="0" borderId="14" xfId="0" applyFont="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Border="1" applyAlignment="1">
      <alignment horizontal="center" vertical="center"/>
    </xf>
    <xf numFmtId="0" fontId="2" fillId="0" borderId="0" xfId="50" applyFont="1" applyFill="1" applyBorder="1" applyAlignment="1">
      <alignment horizontal="center" vertical="center" wrapText="1"/>
    </xf>
    <xf numFmtId="0" fontId="2" fillId="0" borderId="1" xfId="50" applyFont="1" applyFill="1" applyBorder="1" applyAlignment="1">
      <alignment horizontal="center" wrapText="1"/>
    </xf>
    <xf numFmtId="0" fontId="2" fillId="0" borderId="1" xfId="50" applyFont="1" applyFill="1" applyBorder="1" applyAlignment="1" applyProtection="1">
      <alignment horizontal="center" vertical="top"/>
      <protection locked="0"/>
    </xf>
    <xf numFmtId="0" fontId="7" fillId="0" borderId="11" xfId="0" applyFont="1" applyBorder="1" applyAlignment="1">
      <alignment horizontal="center" vertical="center" wrapText="1"/>
    </xf>
    <xf numFmtId="0" fontId="2" fillId="0" borderId="1" xfId="56" applyFont="1" applyFill="1" applyBorder="1" applyAlignment="1">
      <alignment horizontal="center" vertical="top" wrapText="1"/>
    </xf>
    <xf numFmtId="0" fontId="2" fillId="0" borderId="1" xfId="22" applyFont="1" applyFill="1" applyBorder="1" applyAlignment="1">
      <alignment horizontal="center" vertical="top" wrapText="1"/>
    </xf>
    <xf numFmtId="0" fontId="2" fillId="4" borderId="1" xfId="22" applyFont="1" applyFill="1" applyBorder="1" applyAlignment="1">
      <alignment horizontal="center" vertical="top" wrapText="1"/>
    </xf>
    <xf numFmtId="0" fontId="2" fillId="0" borderId="1" xfId="46"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6" applyFont="1" applyFill="1" applyBorder="1" applyAlignment="1">
      <alignment horizontal="center" vertical="center" wrapText="1"/>
    </xf>
    <xf numFmtId="0" fontId="2" fillId="0" borderId="1" xfId="50" applyFont="1" applyFill="1" applyBorder="1" applyAlignment="1" applyProtection="1">
      <alignment horizontal="center" vertical="top" wrapText="1"/>
      <protection locked="0"/>
    </xf>
    <xf numFmtId="0" fontId="2" fillId="0" borderId="1" xfId="0" applyFont="1" applyFill="1" applyBorder="1" applyAlignment="1">
      <alignment horizontal="center"/>
    </xf>
    <xf numFmtId="0" fontId="7" fillId="0" borderId="1" xfId="0" applyFont="1" applyBorder="1" applyAlignment="1">
      <alignment horizontal="center" vertical="center" wrapText="1"/>
    </xf>
    <xf numFmtId="0" fontId="2" fillId="0" borderId="1" xfId="6" applyFont="1" applyBorder="1" applyAlignment="1" applyProtection="1">
      <alignment horizontal="center" vertical="center" wrapText="1"/>
      <protection locked="0"/>
    </xf>
    <xf numFmtId="0" fontId="2" fillId="4" borderId="1" xfId="22" applyFont="1" applyFill="1" applyBorder="1" applyAlignment="1">
      <alignment horizontal="center" vertical="center" wrapText="1"/>
    </xf>
    <xf numFmtId="0" fontId="2" fillId="0" borderId="1" xfId="19"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50" applyFont="1" applyBorder="1" applyAlignment="1">
      <alignment horizontal="center" vertical="center" wrapText="1" readingOrder="1"/>
    </xf>
    <xf numFmtId="0" fontId="2" fillId="0" borderId="1" xfId="38" applyFont="1" applyFill="1" applyBorder="1" applyAlignment="1" applyProtection="1">
      <alignment horizontal="center" vertical="center" wrapText="1"/>
    </xf>
    <xf numFmtId="0" fontId="2" fillId="0" borderId="1" xfId="38" applyFont="1" applyFill="1" applyBorder="1" applyAlignment="1" applyProtection="1">
      <alignment horizontal="center" vertical="top" wrapText="1"/>
    </xf>
    <xf numFmtId="0" fontId="2" fillId="13" borderId="1" xfId="38" applyFont="1" applyFill="1" applyBorder="1" applyAlignment="1" applyProtection="1">
      <alignment horizontal="center" vertical="center" wrapText="1"/>
    </xf>
    <xf numFmtId="0" fontId="2" fillId="13" borderId="1"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2" fillId="4" borderId="1" xfId="19"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19" applyFont="1" applyBorder="1" applyAlignment="1">
      <alignment horizontal="center" vertical="center"/>
    </xf>
    <xf numFmtId="0" fontId="2" fillId="0" borderId="1" xfId="38" applyFont="1" applyFill="1" applyBorder="1" applyAlignment="1" applyProtection="1">
      <alignment horizontal="center" vertical="center"/>
    </xf>
    <xf numFmtId="0" fontId="2" fillId="9"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protection locked="0" hidden="1"/>
    </xf>
    <xf numFmtId="0" fontId="2" fillId="12" borderId="1" xfId="0" applyFont="1" applyFill="1" applyBorder="1" applyAlignment="1" applyProtection="1">
      <alignment horizontal="center" vertical="center" wrapText="1"/>
      <protection locked="0" hidden="1"/>
    </xf>
    <xf numFmtId="0" fontId="2" fillId="9" borderId="1" xfId="0" applyFont="1" applyFill="1" applyBorder="1" applyAlignment="1">
      <alignment horizontal="center" vertical="center" wrapText="1"/>
    </xf>
    <xf numFmtId="0" fontId="2" fillId="0" borderId="1" xfId="50" applyFont="1" applyFill="1" applyBorder="1" applyAlignment="1">
      <alignment horizontal="center" vertical="center" wrapText="1"/>
    </xf>
    <xf numFmtId="0" fontId="2" fillId="0" borderId="1" xfId="19"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1" xfId="0" applyFont="1" applyFill="1" applyBorder="1" applyAlignment="1" applyProtection="1">
      <alignment horizontal="center" vertical="center" wrapText="1"/>
      <protection locked="0" hidden="1"/>
    </xf>
    <xf numFmtId="0" fontId="2" fillId="0" borderId="1" xfId="0" applyFont="1" applyBorder="1" applyAlignment="1" applyProtection="1">
      <alignment horizontal="center" vertical="center" wrapText="1"/>
    </xf>
    <xf numFmtId="0" fontId="2" fillId="0" borderId="13" xfId="0" applyFont="1" applyFill="1" applyBorder="1" applyAlignment="1">
      <alignment horizontal="center" vertical="center" wrapText="1"/>
    </xf>
    <xf numFmtId="0" fontId="1" fillId="0" borderId="1" xfId="0" applyFont="1" applyBorder="1" applyAlignment="1" applyProtection="1">
      <alignment horizontal="center" vertical="center" wrapText="1"/>
      <protection locked="0" hidden="1"/>
    </xf>
    <xf numFmtId="0" fontId="2" fillId="0" borderId="13" xfId="0" applyFont="1" applyBorder="1" applyAlignment="1" applyProtection="1">
      <alignment horizontal="center" vertical="center" wrapText="1"/>
    </xf>
    <xf numFmtId="0" fontId="2" fillId="0" borderId="1" xfId="0" applyFont="1" applyFill="1" applyBorder="1" applyAlignment="1">
      <alignment horizontal="center" vertical="top" wrapText="1"/>
    </xf>
    <xf numFmtId="0" fontId="2" fillId="6" borderId="1" xfId="0" applyFont="1" applyFill="1" applyBorder="1" applyAlignment="1" applyProtection="1">
      <alignment horizontal="center" vertical="center" wrapText="1"/>
      <protection locked="0" hidden="1"/>
    </xf>
    <xf numFmtId="0" fontId="2" fillId="12" borderId="1" xfId="0" applyFont="1" applyFill="1" applyBorder="1" applyAlignment="1" applyProtection="1">
      <alignment horizontal="center" vertical="center" wrapText="1"/>
    </xf>
    <xf numFmtId="0" fontId="2" fillId="0" borderId="25" xfId="22" applyFont="1" applyFill="1" applyBorder="1" applyAlignment="1">
      <alignment horizontal="center" vertical="center" wrapText="1"/>
    </xf>
    <xf numFmtId="0" fontId="2" fillId="4" borderId="25" xfId="22" applyFont="1" applyFill="1" applyBorder="1" applyAlignment="1">
      <alignment horizontal="center" vertical="center" wrapText="1"/>
    </xf>
    <xf numFmtId="0" fontId="2" fillId="0" borderId="14" xfId="0" applyFont="1" applyBorder="1" applyAlignment="1">
      <alignment horizontal="center" vertical="center" wrapText="1"/>
    </xf>
    <xf numFmtId="0" fontId="2" fillId="4" borderId="2" xfId="0" applyFont="1" applyFill="1" applyBorder="1" applyAlignment="1">
      <alignment horizontal="center" vertical="center" wrapText="1"/>
    </xf>
    <xf numFmtId="0" fontId="34" fillId="4" borderId="2"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34" fillId="0" borderId="25" xfId="0" applyFont="1" applyBorder="1" applyAlignment="1">
      <alignment horizontal="center" vertical="center" wrapText="1"/>
    </xf>
    <xf numFmtId="0" fontId="6" fillId="4" borderId="6" xfId="0" applyFont="1" applyFill="1" applyBorder="1" applyAlignment="1">
      <alignment horizontal="center" vertical="center" wrapText="1"/>
    </xf>
    <xf numFmtId="0" fontId="37" fillId="0" borderId="30" xfId="0" applyFont="1" applyBorder="1" applyAlignment="1">
      <alignment horizontal="center" vertical="center" wrapText="1"/>
    </xf>
    <xf numFmtId="0" fontId="32" fillId="0" borderId="31" xfId="0" applyFont="1" applyBorder="1" applyAlignment="1">
      <alignment horizontal="center" vertical="center" wrapText="1"/>
    </xf>
    <xf numFmtId="0" fontId="34"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8" fillId="5" borderId="1" xfId="60" applyFont="1" applyFill="1" applyBorder="1" applyAlignment="1">
      <alignment horizontal="center" vertical="center" wrapText="1"/>
    </xf>
    <xf numFmtId="0" fontId="2" fillId="6" borderId="1" xfId="60" applyFont="1" applyFill="1" applyBorder="1" applyAlignment="1">
      <alignment horizontal="center" vertical="center" wrapText="1"/>
    </xf>
    <xf numFmtId="0" fontId="38" fillId="6" borderId="25" xfId="60" applyFont="1" applyFill="1" applyBorder="1" applyAlignment="1">
      <alignment horizontal="center" vertical="center" wrapText="1"/>
    </xf>
    <xf numFmtId="0" fontId="2" fillId="6" borderId="25" xfId="60" applyFont="1" applyFill="1" applyBorder="1" applyAlignment="1">
      <alignment horizontal="center" vertical="center" wrapText="1"/>
    </xf>
    <xf numFmtId="0" fontId="38" fillId="9" borderId="25" xfId="60" applyFont="1" applyFill="1" applyBorder="1" applyAlignment="1">
      <alignment horizontal="center" vertical="center" wrapText="1"/>
    </xf>
    <xf numFmtId="0" fontId="2" fillId="9" borderId="25" xfId="60" applyFont="1" applyFill="1" applyBorder="1" applyAlignment="1">
      <alignment horizontal="center" vertical="center" wrapText="1"/>
    </xf>
    <xf numFmtId="0" fontId="2" fillId="10" borderId="1" xfId="0" applyFont="1" applyFill="1" applyBorder="1" applyAlignment="1">
      <alignment horizontal="center" vertical="top"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2" fillId="11" borderId="1" xfId="0" applyFont="1" applyFill="1" applyBorder="1" applyAlignment="1" applyProtection="1">
      <alignment horizontal="center" vertical="center" wrapText="1"/>
      <protection locked="0" hidden="1"/>
    </xf>
    <xf numFmtId="0" fontId="2" fillId="5" borderId="13" xfId="0" applyFont="1" applyFill="1" applyBorder="1" applyAlignment="1" applyProtection="1">
      <alignment horizontal="center" vertical="center" wrapText="1"/>
      <protection locked="0" hidden="1"/>
    </xf>
    <xf numFmtId="0" fontId="38" fillId="9" borderId="14" xfId="0" applyFont="1" applyFill="1" applyBorder="1" applyAlignment="1" applyProtection="1">
      <alignment horizontal="center" vertical="center" wrapText="1"/>
    </xf>
    <xf numFmtId="0" fontId="2" fillId="0" borderId="1" xfId="0" applyFont="1" applyFill="1" applyBorder="1" applyAlignment="1">
      <alignment vertical="top" wrapText="1"/>
    </xf>
    <xf numFmtId="0" fontId="2" fillId="13" borderId="12" xfId="0" applyFont="1" applyFill="1" applyBorder="1" applyAlignment="1">
      <alignment horizontal="center" vertical="center" wrapText="1"/>
    </xf>
    <xf numFmtId="0" fontId="2" fillId="13" borderId="14" xfId="0" applyFont="1" applyFill="1" applyBorder="1" applyAlignment="1">
      <alignment horizontal="center" vertical="center" wrapText="1"/>
    </xf>
    <xf numFmtId="0" fontId="2" fillId="4" borderId="2" xfId="50" applyFont="1" applyFill="1" applyBorder="1" applyAlignment="1">
      <alignment horizontal="center" vertical="center" wrapText="1"/>
    </xf>
    <xf numFmtId="0" fontId="2" fillId="11" borderId="1" xfId="0" applyFont="1" applyFill="1" applyBorder="1" applyAlignment="1">
      <alignment horizontal="center" vertical="top" wrapText="1"/>
    </xf>
    <xf numFmtId="0" fontId="2" fillId="37" borderId="1" xfId="0" applyFont="1" applyFill="1" applyBorder="1" applyAlignment="1">
      <alignment horizontal="center" vertical="center" wrapText="1"/>
    </xf>
    <xf numFmtId="0" fontId="2" fillId="37" borderId="1" xfId="19" applyFont="1" applyFill="1" applyBorder="1" applyAlignment="1">
      <alignment horizontal="center" vertical="center" wrapText="1"/>
    </xf>
    <xf numFmtId="0" fontId="1" fillId="0" borderId="1" xfId="0" applyFont="1" applyBorder="1" applyAlignment="1" applyProtection="1">
      <alignment horizontal="left" vertical="center"/>
      <protection locked="0" hidden="1"/>
    </xf>
    <xf numFmtId="0" fontId="7" fillId="0" borderId="1" xfId="0" applyFont="1" applyFill="1" applyBorder="1" applyAlignment="1">
      <alignment horizontal="justify" vertical="top" wrapText="1"/>
    </xf>
    <xf numFmtId="0" fontId="7" fillId="4" borderId="1" xfId="0" applyFont="1" applyFill="1" applyBorder="1" applyAlignment="1">
      <alignment horizontal="justify" vertical="top" wrapText="1"/>
    </xf>
    <xf numFmtId="0" fontId="39" fillId="4" borderId="1" xfId="0" applyFont="1" applyFill="1" applyBorder="1" applyAlignment="1">
      <alignment horizontal="justify" vertical="top" wrapText="1"/>
    </xf>
    <xf numFmtId="0" fontId="2" fillId="4" borderId="1" xfId="0" applyFont="1" applyFill="1" applyBorder="1" applyAlignment="1">
      <alignment horizontal="justify" vertical="top" wrapText="1"/>
    </xf>
    <xf numFmtId="0" fontId="2" fillId="0" borderId="1" xfId="0" applyFont="1" applyFill="1" applyBorder="1" applyAlignment="1">
      <alignment horizontal="justify" vertical="top" wrapText="1"/>
    </xf>
    <xf numFmtId="0" fontId="36" fillId="0" borderId="1" xfId="0" applyFont="1" applyFill="1" applyBorder="1" applyAlignment="1">
      <alignment horizontal="justify" vertical="top" wrapText="1"/>
    </xf>
    <xf numFmtId="0" fontId="7" fillId="4" borderId="1" xfId="50" applyFont="1" applyFill="1" applyBorder="1" applyAlignment="1">
      <alignment horizontal="justify" vertical="top" wrapText="1"/>
    </xf>
    <xf numFmtId="0" fontId="7" fillId="4" borderId="1" xfId="50" applyFont="1" applyFill="1" applyBorder="1" applyAlignment="1">
      <alignment horizontal="center" vertical="top" wrapText="1"/>
    </xf>
    <xf numFmtId="0" fontId="2" fillId="4" borderId="1" xfId="0" applyFont="1" applyFill="1" applyBorder="1" applyAlignment="1">
      <alignment horizontal="center" vertical="center" wrapText="1"/>
    </xf>
    <xf numFmtId="0" fontId="7" fillId="4" borderId="1" xfId="50" applyFont="1" applyFill="1" applyBorder="1" applyAlignment="1">
      <alignment horizontal="center" vertical="top" wrapText="1"/>
    </xf>
    <xf numFmtId="0" fontId="7" fillId="0" borderId="1" xfId="52"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15" xfId="0" applyFont="1" applyFill="1" applyBorder="1" applyAlignment="1">
      <alignment horizontal="center" vertical="center"/>
    </xf>
    <xf numFmtId="0" fontId="8" fillId="4" borderId="13" xfId="0" applyFont="1" applyFill="1" applyBorder="1" applyAlignment="1" applyProtection="1">
      <alignment horizontal="center" vertical="center" wrapText="1"/>
      <protection locked="0" hidden="1"/>
    </xf>
    <xf numFmtId="0" fontId="8" fillId="4" borderId="27" xfId="0" applyFont="1" applyFill="1" applyBorder="1" applyAlignment="1" applyProtection="1">
      <alignment horizontal="center" vertical="center" wrapText="1"/>
      <protection locked="0" hidden="1"/>
    </xf>
    <xf numFmtId="0" fontId="8" fillId="4" borderId="15" xfId="0" applyFont="1" applyFill="1" applyBorder="1" applyAlignment="1" applyProtection="1">
      <alignment horizontal="center" vertical="center" wrapText="1"/>
      <protection locked="0" hidden="1"/>
    </xf>
    <xf numFmtId="0" fontId="7" fillId="4" borderId="1" xfId="50" applyFont="1" applyFill="1" applyBorder="1" applyAlignment="1">
      <alignment horizontal="center" vertical="top" wrapText="1"/>
    </xf>
    <xf numFmtId="0" fontId="1" fillId="0" borderId="1" xfId="0" applyFont="1" applyBorder="1" applyAlignment="1" applyProtection="1">
      <alignment horizontal="center" vertical="center" wrapText="1"/>
      <protection locked="0" hidden="1"/>
    </xf>
    <xf numFmtId="0" fontId="1" fillId="0" borderId="13" xfId="0" applyFont="1" applyBorder="1" applyAlignment="1" applyProtection="1">
      <alignment horizontal="center" vertical="center" wrapText="1"/>
      <protection locked="0" hidden="1"/>
    </xf>
    <xf numFmtId="0" fontId="1" fillId="0" borderId="27" xfId="0" applyFont="1" applyBorder="1" applyAlignment="1" applyProtection="1">
      <alignment horizontal="center" vertical="center" wrapText="1"/>
      <protection locked="0" hidden="1"/>
    </xf>
    <xf numFmtId="0" fontId="1" fillId="0" borderId="15" xfId="0" applyFont="1" applyBorder="1" applyAlignment="1" applyProtection="1">
      <alignment horizontal="center" vertical="center" wrapText="1"/>
      <protection locked="0" hidden="1"/>
    </xf>
    <xf numFmtId="0" fontId="7" fillId="0" borderId="13" xfId="52" applyFont="1" applyFill="1" applyBorder="1" applyAlignment="1">
      <alignment horizontal="center" vertical="top" wrapText="1"/>
    </xf>
    <xf numFmtId="0" fontId="7" fillId="0" borderId="27" xfId="52" applyFont="1" applyFill="1" applyBorder="1" applyAlignment="1">
      <alignment horizontal="center" vertical="top" wrapText="1"/>
    </xf>
    <xf numFmtId="0" fontId="7" fillId="0" borderId="15" xfId="52" applyFont="1" applyFill="1" applyBorder="1" applyAlignment="1">
      <alignment horizontal="center" vertical="top" wrapText="1"/>
    </xf>
    <xf numFmtId="0" fontId="1" fillId="4" borderId="1" xfId="0" applyFont="1" applyFill="1" applyBorder="1" applyAlignment="1">
      <alignment horizontal="center" vertical="center" wrapText="1"/>
    </xf>
    <xf numFmtId="0" fontId="1" fillId="0" borderId="13" xfId="0" applyFont="1" applyBorder="1" applyAlignment="1">
      <alignment horizontal="center" vertical="center"/>
    </xf>
    <xf numFmtId="0" fontId="1" fillId="0" borderId="27" xfId="0" applyFont="1" applyBorder="1" applyAlignment="1">
      <alignment horizontal="center" vertical="center"/>
    </xf>
    <xf numFmtId="0" fontId="1" fillId="0" borderId="15" xfId="0" applyFont="1" applyBorder="1" applyAlignment="1">
      <alignment horizontal="center" vertical="center"/>
    </xf>
    <xf numFmtId="0" fontId="8" fillId="0" borderId="13" xfId="0" applyFont="1" applyBorder="1" applyAlignment="1" applyProtection="1">
      <alignment horizontal="center" vertical="center" wrapText="1"/>
      <protection locked="0" hidden="1"/>
    </xf>
    <xf numFmtId="0" fontId="8" fillId="0" borderId="27" xfId="0" applyFont="1" applyBorder="1" applyAlignment="1" applyProtection="1">
      <alignment horizontal="center" vertical="center" wrapText="1"/>
      <protection locked="0" hidden="1"/>
    </xf>
    <xf numFmtId="0" fontId="8" fillId="0" borderId="15" xfId="0" applyFont="1" applyBorder="1" applyAlignment="1" applyProtection="1">
      <alignment horizontal="center" vertical="center" wrapText="1"/>
      <protection locked="0" hidden="1"/>
    </xf>
    <xf numFmtId="0" fontId="7" fillId="4" borderId="13" xfId="50" applyFont="1" applyFill="1" applyBorder="1" applyAlignment="1">
      <alignment horizontal="center" vertical="top" wrapText="1"/>
    </xf>
    <xf numFmtId="0" fontId="7" fillId="4" borderId="27" xfId="50" applyFont="1" applyFill="1" applyBorder="1" applyAlignment="1">
      <alignment horizontal="center" vertical="top" wrapText="1"/>
    </xf>
    <xf numFmtId="0" fontId="7" fillId="4" borderId="15" xfId="50" applyFont="1" applyFill="1" applyBorder="1" applyAlignment="1">
      <alignment horizontal="center" vertical="top" wrapText="1"/>
    </xf>
    <xf numFmtId="0" fontId="1" fillId="0" borderId="13" xfId="0" applyFont="1" applyBorder="1" applyAlignment="1" applyProtection="1">
      <alignment horizontal="center" vertical="center"/>
      <protection locked="0" hidden="1"/>
    </xf>
    <xf numFmtId="0" fontId="1" fillId="0" borderId="27" xfId="0" applyFont="1" applyBorder="1" applyAlignment="1" applyProtection="1">
      <alignment horizontal="center" vertical="center"/>
      <protection locked="0" hidden="1"/>
    </xf>
    <xf numFmtId="0" fontId="1" fillId="0" borderId="15" xfId="0" applyFont="1" applyBorder="1" applyAlignment="1" applyProtection="1">
      <alignment horizontal="center" vertical="center"/>
      <protection locked="0" hidden="1"/>
    </xf>
    <xf numFmtId="0" fontId="2" fillId="0" borderId="1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5" xfId="0" applyFont="1" applyBorder="1" applyAlignment="1">
      <alignment horizontal="center" vertical="center" wrapText="1"/>
    </xf>
    <xf numFmtId="0" fontId="1" fillId="0" borderId="1" xfId="0" applyFont="1" applyBorder="1" applyAlignment="1" applyProtection="1">
      <alignment horizontal="center" vertical="center"/>
      <protection locked="0" hidden="1"/>
    </xf>
    <xf numFmtId="0" fontId="2" fillId="0" borderId="1" xfId="0" applyFont="1" applyBorder="1" applyAlignment="1">
      <alignment horizontal="center" vertical="center" wrapText="1"/>
    </xf>
    <xf numFmtId="0" fontId="2" fillId="0" borderId="0" xfId="47" applyFont="1" applyBorder="1" applyAlignment="1">
      <alignment horizont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2" fillId="0" borderId="1" xfId="0" applyFont="1" applyFill="1" applyBorder="1" applyAlignment="1" applyProtection="1">
      <alignment horizontal="center" vertical="center" wrapText="1"/>
      <protection locked="0" hidden="1"/>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5" borderId="1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xf>
    <xf numFmtId="0" fontId="2" fillId="0" borderId="9"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38" applyFont="1" applyFill="1" applyBorder="1" applyAlignment="1" applyProtection="1">
      <alignment horizontal="center" vertical="center" wrapText="1"/>
    </xf>
    <xf numFmtId="0" fontId="2" fillId="13" borderId="2" xfId="38" applyFont="1" applyFill="1" applyBorder="1" applyAlignment="1" applyProtection="1">
      <alignment horizontal="center" vertical="center" wrapText="1"/>
    </xf>
    <xf numFmtId="0" fontId="2" fillId="0" borderId="2" xfId="0" applyFont="1" applyBorder="1" applyAlignment="1">
      <alignment horizontal="center"/>
    </xf>
    <xf numFmtId="0" fontId="2" fillId="0" borderId="13"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 xfId="6" applyFont="1" applyFill="1" applyBorder="1" applyAlignment="1">
      <alignment horizontal="center" vertical="center" wrapText="1"/>
    </xf>
    <xf numFmtId="0" fontId="2" fillId="0" borderId="1" xfId="12" applyFont="1" applyFill="1" applyBorder="1" applyAlignment="1">
      <alignment horizontal="center" vertical="top" wrapText="1"/>
    </xf>
    <xf numFmtId="0" fontId="2" fillId="0" borderId="1" xfId="50" applyFont="1" applyFill="1" applyBorder="1" applyAlignment="1" applyProtection="1">
      <alignment horizontal="center" vertical="top" wrapText="1"/>
      <protection locked="0"/>
    </xf>
    <xf numFmtId="0" fontId="2" fillId="0" borderId="1" xfId="0" applyFont="1" applyFill="1" applyBorder="1" applyAlignment="1">
      <alignment horizontal="center"/>
    </xf>
    <xf numFmtId="0" fontId="7" fillId="0" borderId="1" xfId="0" applyFont="1" applyBorder="1" applyAlignment="1">
      <alignment horizontal="center" vertical="center" wrapText="1"/>
    </xf>
    <xf numFmtId="0" fontId="2" fillId="0" borderId="1" xfId="6" applyFont="1" applyBorder="1" applyAlignment="1" applyProtection="1">
      <alignment horizontal="center" vertical="center" wrapText="1"/>
      <protection locked="0"/>
    </xf>
    <xf numFmtId="0" fontId="2" fillId="4" borderId="1" xfId="22" applyFont="1" applyFill="1" applyBorder="1" applyAlignment="1">
      <alignment horizontal="center" vertical="center" wrapText="1"/>
    </xf>
    <xf numFmtId="0" fontId="2" fillId="0" borderId="1" xfId="19"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50" applyFont="1" applyBorder="1" applyAlignment="1">
      <alignment horizontal="center" vertical="center" wrapText="1" readingOrder="1"/>
    </xf>
    <xf numFmtId="0" fontId="2" fillId="0" borderId="1" xfId="38" applyFont="1" applyFill="1" applyBorder="1" applyAlignment="1" applyProtection="1">
      <alignment horizontal="center" vertical="center" wrapText="1"/>
    </xf>
    <xf numFmtId="0" fontId="2" fillId="0" borderId="1" xfId="38" applyFont="1" applyFill="1" applyBorder="1" applyAlignment="1" applyProtection="1">
      <alignment horizontal="center" vertical="top" wrapText="1"/>
    </xf>
    <xf numFmtId="0" fontId="2" fillId="13" borderId="1" xfId="38" applyFont="1" applyFill="1" applyBorder="1" applyAlignment="1" applyProtection="1">
      <alignment horizontal="center" vertical="center" wrapText="1"/>
    </xf>
    <xf numFmtId="0" fontId="2" fillId="13" borderId="1"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Fill="1" applyBorder="1" applyAlignment="1" applyProtection="1">
      <alignment horizontal="center" vertical="center" wrapText="1"/>
      <protection locked="0"/>
    </xf>
    <xf numFmtId="0" fontId="2" fillId="4" borderId="1" xfId="19"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4" borderId="1" xfId="0" applyFont="1" applyFill="1" applyBorder="1" applyAlignment="1">
      <alignment horizontal="center" vertical="top" wrapText="1"/>
    </xf>
    <xf numFmtId="0" fontId="2" fillId="0" borderId="1" xfId="0" applyFont="1" applyBorder="1" applyAlignment="1" applyProtection="1">
      <alignment horizontal="center" vertical="center"/>
      <protection locked="0"/>
    </xf>
    <xf numFmtId="0" fontId="2" fillId="0" borderId="1" xfId="19" applyFont="1" applyBorder="1" applyAlignment="1">
      <alignment horizontal="center" vertical="center"/>
    </xf>
    <xf numFmtId="0" fontId="2" fillId="0" borderId="1" xfId="0" applyFont="1" applyBorder="1" applyAlignment="1">
      <alignment horizontal="center" vertical="top"/>
    </xf>
    <xf numFmtId="0" fontId="2" fillId="0" borderId="1" xfId="38" applyFont="1" applyFill="1" applyBorder="1" applyAlignment="1" applyProtection="1">
      <alignment horizontal="center" vertical="center"/>
    </xf>
    <xf numFmtId="0" fontId="2" fillId="37"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6" borderId="1" xfId="0" applyFont="1" applyFill="1" applyBorder="1" applyAlignment="1" applyProtection="1">
      <alignment horizontal="center" vertical="center" wrapText="1"/>
      <protection locked="0" hidden="1"/>
    </xf>
    <xf numFmtId="0" fontId="2" fillId="9" borderId="1" xfId="0" applyFont="1" applyFill="1" applyBorder="1" applyAlignment="1" applyProtection="1">
      <alignment horizontal="center" vertical="center" wrapText="1"/>
    </xf>
    <xf numFmtId="0" fontId="2" fillId="37" borderId="1" xfId="19"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hidden="1"/>
    </xf>
    <xf numFmtId="0" fontId="2" fillId="5" borderId="1" xfId="0" applyFont="1" applyFill="1" applyBorder="1" applyAlignment="1" applyProtection="1">
      <alignment horizontal="center" vertical="center" wrapText="1"/>
      <protection locked="0" hidden="1"/>
    </xf>
    <xf numFmtId="0" fontId="2" fillId="12" borderId="1" xfId="0" applyFont="1" applyFill="1" applyBorder="1" applyAlignment="1" applyProtection="1">
      <alignment horizontal="center" vertical="center" wrapText="1"/>
      <protection locked="0" hidden="1"/>
    </xf>
    <xf numFmtId="0" fontId="2" fillId="0" borderId="1" xfId="50" applyFont="1" applyFill="1" applyBorder="1" applyAlignment="1">
      <alignment horizontal="center" vertical="center" wrapText="1"/>
    </xf>
    <xf numFmtId="0" fontId="2" fillId="0" borderId="1" xfId="19"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wrapText="1"/>
    </xf>
    <xf numFmtId="0" fontId="2" fillId="0" borderId="13" xfId="38" applyFont="1" applyFill="1" applyBorder="1" applyAlignment="1" applyProtection="1">
      <alignment horizontal="center" vertical="center" wrapText="1"/>
    </xf>
    <xf numFmtId="0" fontId="2" fillId="0" borderId="27" xfId="38" applyFont="1" applyFill="1" applyBorder="1" applyAlignment="1" applyProtection="1">
      <alignment horizontal="center" vertical="center" wrapText="1"/>
    </xf>
    <xf numFmtId="0" fontId="2" fillId="0" borderId="15" xfId="38" applyFont="1" applyFill="1" applyBorder="1" applyAlignment="1" applyProtection="1">
      <alignment horizontal="center" vertical="center" wrapText="1"/>
    </xf>
    <xf numFmtId="0" fontId="2" fillId="0" borderId="27" xfId="0" applyFont="1" applyBorder="1" applyAlignment="1">
      <alignment horizontal="center"/>
    </xf>
    <xf numFmtId="0" fontId="2" fillId="0" borderId="15" xfId="0" applyFont="1" applyBorder="1" applyAlignment="1">
      <alignment horizontal="center"/>
    </xf>
    <xf numFmtId="0" fontId="2" fillId="0" borderId="15" xfId="0" applyFont="1" applyFill="1" applyBorder="1" applyAlignment="1">
      <alignment horizontal="center"/>
    </xf>
    <xf numFmtId="0" fontId="2" fillId="0" borderId="27" xfId="0" applyFont="1" applyFill="1" applyBorder="1" applyAlignment="1">
      <alignment horizontal="center"/>
    </xf>
    <xf numFmtId="0" fontId="2" fillId="0" borderId="13"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13" xfId="19" applyFont="1" applyBorder="1" applyAlignment="1">
      <alignment horizontal="center" vertical="center" wrapText="1"/>
    </xf>
    <xf numFmtId="0" fontId="2" fillId="0" borderId="27" xfId="19" applyFont="1" applyBorder="1" applyAlignment="1">
      <alignment horizontal="center" vertical="center" wrapText="1"/>
    </xf>
    <xf numFmtId="0" fontId="2" fillId="0" borderId="15" xfId="19" applyFont="1" applyBorder="1" applyAlignment="1">
      <alignment horizontal="center" vertical="center" wrapText="1"/>
    </xf>
    <xf numFmtId="0" fontId="2" fillId="0" borderId="13" xfId="0" applyFont="1" applyBorder="1" applyAlignment="1" applyProtection="1">
      <alignment horizontal="center" vertical="center" wrapText="1"/>
      <protection locked="0" hidden="1"/>
    </xf>
    <xf numFmtId="0" fontId="2" fillId="0" borderId="15" xfId="0" applyFont="1" applyBorder="1" applyAlignment="1" applyProtection="1">
      <alignment horizontal="center" vertical="center" wrapText="1"/>
      <protection locked="0" hidden="1"/>
    </xf>
    <xf numFmtId="0" fontId="2" fillId="0" borderId="27" xfId="0" applyFont="1" applyBorder="1" applyAlignment="1" applyProtection="1">
      <alignment horizontal="center" vertical="center" wrapText="1"/>
      <protection locked="0" hidden="1"/>
    </xf>
    <xf numFmtId="0" fontId="2" fillId="0" borderId="1" xfId="0" applyFont="1" applyFill="1" applyBorder="1" applyAlignment="1">
      <alignment horizontal="center" vertical="top" wrapText="1"/>
    </xf>
    <xf numFmtId="0" fontId="2" fillId="12" borderId="1" xfId="0" applyFont="1" applyFill="1" applyBorder="1" applyAlignment="1">
      <alignment horizontal="center" vertical="center" wrapText="1"/>
    </xf>
    <xf numFmtId="0" fontId="2" fillId="12" borderId="1" xfId="0" applyFont="1" applyFill="1" applyBorder="1" applyAlignment="1" applyProtection="1">
      <alignment horizontal="center" vertical="center" wrapText="1"/>
    </xf>
    <xf numFmtId="164" fontId="3" fillId="38" borderId="1" xfId="42" applyFont="1" applyFill="1" applyBorder="1" applyAlignment="1" applyProtection="1">
      <alignment horizontal="left" vertical="center" wrapText="1"/>
    </xf>
    <xf numFmtId="0" fontId="4" fillId="4" borderId="1" xfId="0" applyFont="1" applyFill="1" applyBorder="1" applyAlignment="1">
      <alignment horizontal="center" vertical="center"/>
    </xf>
    <xf numFmtId="0" fontId="4" fillId="36" borderId="1" xfId="0" applyFont="1" applyFill="1" applyBorder="1" applyAlignment="1">
      <alignment horizontal="center" vertical="center" wrapText="1"/>
    </xf>
    <xf numFmtId="0" fontId="2" fillId="4" borderId="1" xfId="0" applyFont="1" applyFill="1" applyBorder="1"/>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2" fillId="4" borderId="1" xfId="0" applyFont="1" applyFill="1" applyBorder="1" applyAlignment="1">
      <alignment horizontal="center"/>
    </xf>
    <xf numFmtId="0" fontId="2" fillId="4" borderId="25" xfId="0" applyFont="1" applyFill="1" applyBorder="1" applyAlignment="1">
      <alignment horizontal="center"/>
    </xf>
    <xf numFmtId="0" fontId="2" fillId="4" borderId="25" xfId="0" applyFont="1" applyFill="1" applyBorder="1"/>
    <xf numFmtId="0" fontId="3" fillId="4" borderId="1" xfId="0" applyFont="1" applyFill="1" applyBorder="1" applyAlignment="1">
      <alignment horizontal="center" vertical="center" textRotation="90" wrapText="1"/>
    </xf>
    <xf numFmtId="0" fontId="3" fillId="7"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26" xfId="0" applyFont="1" applyFill="1" applyBorder="1"/>
    <xf numFmtId="0" fontId="3" fillId="4" borderId="2" xfId="0" applyFont="1" applyFill="1" applyBorder="1" applyAlignment="1">
      <alignment horizontal="center" vertical="center" wrapText="1"/>
    </xf>
    <xf numFmtId="0" fontId="2" fillId="4" borderId="2" xfId="0" applyFont="1" applyFill="1" applyBorder="1"/>
    <xf numFmtId="0" fontId="1" fillId="4" borderId="13" xfId="0" applyFont="1" applyFill="1" applyBorder="1" applyAlignment="1" applyProtection="1">
      <alignment horizontal="center" vertical="center" wrapText="1"/>
      <protection locked="0" hidden="1"/>
    </xf>
    <xf numFmtId="0" fontId="1" fillId="4" borderId="27" xfId="0" applyFont="1" applyFill="1" applyBorder="1" applyAlignment="1" applyProtection="1">
      <alignment horizontal="center" vertical="center" wrapText="1"/>
      <protection locked="0" hidden="1"/>
    </xf>
    <xf numFmtId="0" fontId="1" fillId="4" borderId="15" xfId="0" applyFont="1" applyFill="1" applyBorder="1" applyAlignment="1" applyProtection="1">
      <alignment horizontal="center" vertical="center" wrapText="1"/>
      <protection locked="0" hidden="1"/>
    </xf>
    <xf numFmtId="0" fontId="1" fillId="4" borderId="1" xfId="0" applyFont="1" applyFill="1" applyBorder="1" applyAlignment="1" applyProtection="1">
      <alignment horizontal="center" vertical="center" wrapText="1"/>
      <protection locked="0" hidden="1"/>
    </xf>
    <xf numFmtId="0" fontId="1" fillId="4" borderId="1" xfId="0" applyFont="1" applyFill="1" applyBorder="1" applyAlignment="1" applyProtection="1">
      <alignment horizontal="center" vertical="center" wrapText="1"/>
      <protection locked="0" hidden="1"/>
    </xf>
    <xf numFmtId="0" fontId="1" fillId="4" borderId="1" xfId="0" applyFont="1" applyFill="1" applyBorder="1" applyAlignment="1" applyProtection="1">
      <alignment horizontal="center" vertical="center"/>
      <protection locked="0" hidden="1"/>
    </xf>
    <xf numFmtId="0" fontId="1" fillId="4" borderId="1" xfId="0" applyFont="1" applyFill="1" applyBorder="1" applyAlignment="1" applyProtection="1">
      <alignment horizontal="left" vertical="center"/>
      <protection locked="0" hidden="1"/>
    </xf>
  </cellXfs>
  <cellStyles count="71">
    <cellStyle name="20% - Énfasis1 2" xfId="10"/>
    <cellStyle name="20% - Énfasis2 2" xfId="15"/>
    <cellStyle name="20% - Énfasis3 2" xfId="17"/>
    <cellStyle name="20% - Énfasis4 2" xfId="13"/>
    <cellStyle name="20% - Énfasis5 2" xfId="20"/>
    <cellStyle name="20% - Énfasis6 2" xfId="7"/>
    <cellStyle name="40% - Énfasis1 2" xfId="16"/>
    <cellStyle name="40% - Énfasis2 2" xfId="11"/>
    <cellStyle name="40% - Énfasis3 2" xfId="21"/>
    <cellStyle name="40% - Énfasis4 2" xfId="23"/>
    <cellStyle name="40% - Énfasis5 2" xfId="4"/>
    <cellStyle name="40% - Énfasis6 2" xfId="5"/>
    <cellStyle name="60% - Énfasis1 2" xfId="14"/>
    <cellStyle name="60% - Énfasis2 2" xfId="24"/>
    <cellStyle name="60% - Énfasis3 2" xfId="25"/>
    <cellStyle name="60% - Énfasis4 2" xfId="9"/>
    <cellStyle name="60% - Énfasis5 2" xfId="26"/>
    <cellStyle name="60% - Énfasis6 2" xfId="27"/>
    <cellStyle name="Cálculo 2" xfId="28"/>
    <cellStyle name="Celda de comprobación 2" xfId="29"/>
    <cellStyle name="Celda vinculada 2" xfId="30"/>
    <cellStyle name="Encabezado 4 2" xfId="18"/>
    <cellStyle name="Énfasis1 2" xfId="31"/>
    <cellStyle name="Énfasis2 2" xfId="32"/>
    <cellStyle name="Énfasis3 2" xfId="33"/>
    <cellStyle name="Énfasis4 2" xfId="34"/>
    <cellStyle name="Énfasis5 2" xfId="35"/>
    <cellStyle name="Énfasis6 2" xfId="36"/>
    <cellStyle name="Entrada 2" xfId="37"/>
    <cellStyle name="Excel Built-in Normal" xfId="38"/>
    <cellStyle name="Excel Built-in Normal 2" xfId="39"/>
    <cellStyle name="Hipervínculo 2" xfId="40"/>
    <cellStyle name="Incorrecto 2" xfId="3"/>
    <cellStyle name="Millares 2" xfId="41"/>
    <cellStyle name="Millares 3" xfId="42"/>
    <cellStyle name="Neutral 2" xfId="43"/>
    <cellStyle name="Normal" xfId="0" builtinId="0"/>
    <cellStyle name="Normal 10" xfId="44"/>
    <cellStyle name="Normal 10 2" xfId="45"/>
    <cellStyle name="Normal 11" xfId="46"/>
    <cellStyle name="Normal 12" xfId="47"/>
    <cellStyle name="Normal 14" xfId="48"/>
    <cellStyle name="Normal 2" xfId="49"/>
    <cellStyle name="Normal 2 2" xfId="50"/>
    <cellStyle name="Normal 2 3" xfId="19"/>
    <cellStyle name="Normal 2 4" xfId="51"/>
    <cellStyle name="Normal 3" xfId="52"/>
    <cellStyle name="Normal 3 2" xfId="53"/>
    <cellStyle name="Normal 3 2 2" xfId="22"/>
    <cellStyle name="Normal 3 2 2 2" xfId="2"/>
    <cellStyle name="Normal 3 2 2 3" xfId="8"/>
    <cellStyle name="Normal 3 2 3" xfId="54"/>
    <cellStyle name="Normal 3 2 3 2" xfId="55"/>
    <cellStyle name="Normal 3 3" xfId="12"/>
    <cellStyle name="Normal 4" xfId="56"/>
    <cellStyle name="Normal 5" xfId="57"/>
    <cellStyle name="Normal 6" xfId="58"/>
    <cellStyle name="Normal 7" xfId="59"/>
    <cellStyle name="Normal 8" xfId="60"/>
    <cellStyle name="Normal 9" xfId="61"/>
    <cellStyle name="Notas 2" xfId="62"/>
    <cellStyle name="Porcentaje 2" xfId="63"/>
    <cellStyle name="Salida 2" xfId="64"/>
    <cellStyle name="Texto de advertencia 2" xfId="65"/>
    <cellStyle name="Texto explicativo" xfId="6" builtinId="53"/>
    <cellStyle name="Texto explicativo 2" xfId="67"/>
    <cellStyle name="Texto explicativo 3" xfId="1"/>
    <cellStyle name="Título 2 2" xfId="66"/>
    <cellStyle name="Título 3 2" xfId="68"/>
    <cellStyle name="Título 4" xfId="69"/>
    <cellStyle name="Total 2" xfId="70"/>
  </cellStyles>
  <dxfs count="7526">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indexed="57"/>
          <bgColor indexed="11"/>
        </patternFill>
      </fill>
    </dxf>
    <dxf>
      <fill>
        <patternFill patternType="solid">
          <fgColor indexed="57"/>
          <bgColor indexed="11"/>
        </patternFill>
      </fill>
    </dxf>
    <dxf>
      <fill>
        <patternFill patternType="solid">
          <fgColor indexed="51"/>
          <bgColor indexed="13"/>
        </patternFill>
      </fill>
    </dxf>
    <dxf>
      <fill>
        <patternFill patternType="solid">
          <fgColor indexed="53"/>
          <bgColor indexed="29"/>
        </patternFill>
      </fill>
    </dxf>
    <dxf>
      <fill>
        <patternFill patternType="solid">
          <fgColor indexed="53"/>
          <bgColor indexed="29"/>
        </patternFill>
      </fill>
    </dxf>
    <dxf>
      <fill>
        <patternFill patternType="solid">
          <fgColor indexed="57"/>
          <bgColor indexed="11"/>
        </patternFill>
      </fill>
    </dxf>
    <dxf>
      <fill>
        <patternFill patternType="solid">
          <fgColor indexed="57"/>
          <bgColor indexed="11"/>
        </patternFill>
      </fill>
    </dxf>
    <dxf>
      <fill>
        <patternFill patternType="solid">
          <fgColor indexed="51"/>
          <bgColor indexed="13"/>
        </patternFill>
      </fill>
    </dxf>
    <dxf>
      <fill>
        <patternFill patternType="solid">
          <fgColor indexed="53"/>
          <bgColor indexed="29"/>
        </patternFill>
      </fill>
    </dxf>
    <dxf>
      <fill>
        <patternFill patternType="solid">
          <fgColor indexed="60"/>
          <bgColor indexed="10"/>
        </patternFill>
      </fill>
    </dxf>
    <dxf>
      <fill>
        <patternFill patternType="solid">
          <fgColor indexed="57"/>
          <bgColor indexed="11"/>
        </patternFill>
      </fill>
    </dxf>
    <dxf>
      <fill>
        <patternFill patternType="solid">
          <fgColor indexed="51"/>
          <bgColor indexed="13"/>
        </patternFill>
      </fill>
    </dxf>
    <dxf>
      <fill>
        <patternFill patternType="solid">
          <fgColor indexed="53"/>
          <bgColor indexed="29"/>
        </patternFill>
      </fill>
    </dxf>
    <dxf>
      <fill>
        <patternFill patternType="solid">
          <fgColor indexed="60"/>
          <bgColor indexed="10"/>
        </patternFill>
      </fill>
    </dxf>
    <dxf>
      <fill>
        <patternFill patternType="solid">
          <fgColor indexed="60"/>
          <bgColor indexed="10"/>
        </patternFill>
      </fill>
    </dxf>
    <dxf>
      <fill>
        <patternFill patternType="solid">
          <fgColor indexed="51"/>
          <bgColor indexed="13"/>
        </patternFill>
      </fill>
    </dxf>
    <dxf>
      <fill>
        <patternFill patternType="solid">
          <fgColor indexed="53"/>
          <bgColor indexed="29"/>
        </patternFill>
      </fill>
    </dxf>
    <dxf>
      <fill>
        <patternFill patternType="solid">
          <fgColor indexed="53"/>
          <bgColor indexed="29"/>
        </patternFill>
      </fill>
    </dxf>
    <dxf>
      <fill>
        <patternFill patternType="solid">
          <fgColor indexed="60"/>
          <bgColor indexed="10"/>
        </patternFill>
      </fill>
    </dxf>
    <dxf>
      <fill>
        <patternFill patternType="solid">
          <fgColor indexed="60"/>
          <bgColor indexed="10"/>
        </patternFill>
      </fill>
    </dxf>
    <dxf>
      <fill>
        <patternFill patternType="solid">
          <fgColor indexed="53"/>
          <bgColor indexed="29"/>
        </patternFill>
      </fill>
    </dxf>
    <dxf>
      <fill>
        <patternFill patternType="solid">
          <fgColor indexed="53"/>
          <bgColor indexed="29"/>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57"/>
          <bgColor indexed="11"/>
        </patternFill>
      </fill>
    </dxf>
    <dxf>
      <fill>
        <patternFill patternType="solid">
          <fgColor indexed="57"/>
          <bgColor indexed="11"/>
        </patternFill>
      </fill>
    </dxf>
    <dxf>
      <fill>
        <patternFill patternType="solid">
          <fgColor indexed="51"/>
          <bgColor indexed="13"/>
        </patternFill>
      </fill>
    </dxf>
    <dxf>
      <fill>
        <patternFill patternType="solid">
          <fgColor indexed="53"/>
          <bgColor indexed="29"/>
        </patternFill>
      </fill>
    </dxf>
    <dxf>
      <fill>
        <patternFill patternType="solid">
          <fgColor indexed="53"/>
          <bgColor indexed="29"/>
        </patternFill>
      </fill>
    </dxf>
    <dxf>
      <fill>
        <patternFill patternType="solid">
          <fgColor indexed="57"/>
          <bgColor indexed="11"/>
        </patternFill>
      </fill>
    </dxf>
    <dxf>
      <fill>
        <patternFill patternType="solid">
          <fgColor indexed="57"/>
          <bgColor indexed="11"/>
        </patternFill>
      </fill>
    </dxf>
    <dxf>
      <fill>
        <patternFill patternType="solid">
          <fgColor indexed="51"/>
          <bgColor indexed="13"/>
        </patternFill>
      </fill>
    </dxf>
    <dxf>
      <fill>
        <patternFill patternType="solid">
          <fgColor indexed="53"/>
          <bgColor indexed="29"/>
        </patternFill>
      </fill>
    </dxf>
    <dxf>
      <fill>
        <patternFill patternType="solid">
          <fgColor indexed="60"/>
          <bgColor indexed="10"/>
        </patternFill>
      </fill>
    </dxf>
    <dxf>
      <fill>
        <patternFill patternType="solid">
          <fgColor indexed="57"/>
          <bgColor indexed="11"/>
        </patternFill>
      </fill>
    </dxf>
    <dxf>
      <fill>
        <patternFill patternType="solid">
          <fgColor indexed="51"/>
          <bgColor indexed="13"/>
        </patternFill>
      </fill>
    </dxf>
    <dxf>
      <fill>
        <patternFill patternType="solid">
          <fgColor indexed="53"/>
          <bgColor indexed="29"/>
        </patternFill>
      </fill>
    </dxf>
    <dxf>
      <fill>
        <patternFill patternType="solid">
          <fgColor indexed="60"/>
          <bgColor indexed="10"/>
        </patternFill>
      </fill>
    </dxf>
    <dxf>
      <fill>
        <patternFill patternType="solid">
          <fgColor indexed="60"/>
          <bgColor indexed="10"/>
        </patternFill>
      </fill>
    </dxf>
    <dxf>
      <fill>
        <patternFill patternType="solid">
          <fgColor indexed="51"/>
          <bgColor indexed="13"/>
        </patternFill>
      </fill>
    </dxf>
    <dxf>
      <fill>
        <patternFill patternType="solid">
          <fgColor indexed="53"/>
          <bgColor indexed="29"/>
        </patternFill>
      </fill>
    </dxf>
    <dxf>
      <fill>
        <patternFill patternType="solid">
          <fgColor indexed="53"/>
          <bgColor indexed="29"/>
        </patternFill>
      </fill>
    </dxf>
    <dxf>
      <fill>
        <patternFill patternType="solid">
          <fgColor indexed="60"/>
          <bgColor indexed="10"/>
        </patternFill>
      </fill>
    </dxf>
    <dxf>
      <fill>
        <patternFill patternType="solid">
          <fgColor indexed="60"/>
          <bgColor indexed="10"/>
        </patternFill>
      </fill>
    </dxf>
    <dxf>
      <fill>
        <patternFill patternType="solid">
          <fgColor indexed="53"/>
          <bgColor indexed="29"/>
        </patternFill>
      </fill>
    </dxf>
    <dxf>
      <fill>
        <patternFill patternType="solid">
          <fgColor indexed="53"/>
          <bgColor indexed="29"/>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FF0000"/>
          <bgColor rgb="FFFF0000"/>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00FF00"/>
          <bgColor rgb="FF00FF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FF0000"/>
          <bgColor rgb="FFFF0000"/>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00FF00"/>
          <bgColor rgb="FF00FF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FF0000"/>
          <bgColor rgb="FFFF0000"/>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00FF00"/>
          <bgColor rgb="FF00FF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ont>
        <color rgb="FF9C0006"/>
      </font>
      <fill>
        <patternFill patternType="solid">
          <bgColor rgb="FFFFC7CE"/>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00FF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00FF00"/>
        </patternFill>
      </fill>
    </dxf>
    <dxf>
      <fill>
        <patternFill patternType="solid">
          <bgColor rgb="FFFFFF00"/>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FF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E36C09"/>
        </patternFill>
      </fill>
    </dxf>
    <dxf>
      <fill>
        <patternFill patternType="solid">
          <bgColor rgb="FFE36C0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00FF00"/>
          <bgColor rgb="FF00FF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00FF00"/>
          <bgColor rgb="FF00FF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FF0000"/>
          <bgColor rgb="FFFF0000"/>
        </patternFill>
      </fill>
    </dxf>
    <dxf>
      <fill>
        <patternFill patternType="solid">
          <fgColor rgb="FFFF0000"/>
          <bgColor rgb="FFFF0000"/>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FF0000"/>
          <bgColor rgb="FFFF0000"/>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00FF00"/>
          <bgColor rgb="FF00FF00"/>
        </patternFill>
      </fill>
    </dxf>
    <dxf>
      <fill>
        <patternFill patternType="solid">
          <fgColor rgb="FFE36C09"/>
          <bgColor rgb="FFE36C09"/>
        </patternFill>
      </fill>
    </dxf>
    <dxf>
      <fill>
        <patternFill patternType="solid">
          <fgColor rgb="FFE36C09"/>
          <bgColor rgb="FFE36C09"/>
        </patternFill>
      </fill>
    </dxf>
    <dxf>
      <fill>
        <patternFill patternType="solid">
          <fgColor rgb="FFFFFF00"/>
          <bgColor rgb="FFFFFF00"/>
        </patternFill>
      </fill>
    </dxf>
    <dxf>
      <fill>
        <patternFill patternType="solid">
          <fgColor rgb="FF00FF00"/>
          <bgColor rgb="FF00FF00"/>
        </patternFill>
      </fill>
    </dxf>
    <dxf>
      <fill>
        <patternFill patternType="solid">
          <fgColor rgb="FF00FF00"/>
          <bgColor rgb="FF00FF00"/>
        </patternFill>
      </fill>
    </dxf>
  </dxfs>
  <tableStyles count="0" defaultTableStyle="TableStyleMedium2" defaultPivotStyle="PivotStyleLight16"/>
  <colors>
    <mruColors>
      <color rgb="FF00FFFF"/>
      <color rgb="FF00FF00"/>
      <color rgb="FF00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19</xdr:col>
      <xdr:colOff>0</xdr:colOff>
      <xdr:row>13</xdr:row>
      <xdr:rowOff>0</xdr:rowOff>
    </xdr:from>
    <xdr:to>
      <xdr:col>19</xdr:col>
      <xdr:colOff>0</xdr:colOff>
      <xdr:row>13</xdr:row>
      <xdr:rowOff>0</xdr:rowOff>
    </xdr:to>
    <xdr:pic>
      <xdr:nvPicPr>
        <xdr:cNvPr id="15" name="image16.jpg" descr="cert-cdvc"/>
        <xdr:cNvPicPr preferRelativeResize="0"/>
      </xdr:nvPicPr>
      <xdr:blipFill>
        <a:blip xmlns:r="http://schemas.openxmlformats.org/officeDocument/2006/relationships" r:embed="rId1" cstate="print"/>
        <a:stretch>
          <a:fillRect/>
        </a:stretch>
      </xdr:blipFill>
      <xdr:spPr>
        <a:xfrm>
          <a:off x="22964775" y="2362200"/>
          <a:ext cx="0" cy="0"/>
        </a:xfrm>
        <a:prstGeom prst="rect">
          <a:avLst/>
        </a:prstGeom>
        <a:noFill/>
      </xdr:spPr>
    </xdr:pic>
    <xdr:clientData fLocksWithSheet="0"/>
  </xdr:twoCellAnchor>
  <xdr:twoCellAnchor>
    <xdr:from>
      <xdr:col>1</xdr:col>
      <xdr:colOff>0</xdr:colOff>
      <xdr:row>13</xdr:row>
      <xdr:rowOff>0</xdr:rowOff>
    </xdr:from>
    <xdr:to>
      <xdr:col>12</xdr:col>
      <xdr:colOff>123825</xdr:colOff>
      <xdr:row>33</xdr:row>
      <xdr:rowOff>333375</xdr:rowOff>
    </xdr:to>
    <xdr:sp macro="" textlink="">
      <xdr:nvSpPr>
        <xdr:cNvPr id="2074" name="Cuadro de texto 26" hidden="1"/>
        <xdr:cNvSpPr txBox="1">
          <a:spLocks noSelect="1" noChangeArrowheads="1"/>
        </xdr:cNvSpPr>
      </xdr:nvSpPr>
      <xdr:spPr>
        <a:xfrm>
          <a:off x="1314450" y="2362200"/>
          <a:ext cx="14144625" cy="44796075"/>
        </a:xfrm>
        <a:prstGeom prst="rect">
          <a:avLst/>
        </a:pr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33</xdr:row>
      <xdr:rowOff>333375</xdr:rowOff>
    </xdr:to>
    <xdr:sp macro="" textlink="">
      <xdr:nvSpPr>
        <xdr:cNvPr id="17" name="Autoforma 26"/>
        <xdr:cNvSpPr>
          <a:spLocks noChangeArrowheads="1"/>
        </xdr:cNvSpPr>
      </xdr:nvSpPr>
      <xdr:spPr>
        <a:xfrm>
          <a:off x="1314450" y="2362200"/>
          <a:ext cx="14144625" cy="4479607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33</xdr:row>
      <xdr:rowOff>333375</xdr:rowOff>
    </xdr:to>
    <xdr:sp macro="" textlink="">
      <xdr:nvSpPr>
        <xdr:cNvPr id="18" name="Autoforma 26"/>
        <xdr:cNvSpPr>
          <a:spLocks noChangeArrowheads="1"/>
        </xdr:cNvSpPr>
      </xdr:nvSpPr>
      <xdr:spPr>
        <a:xfrm>
          <a:off x="1314450" y="2362200"/>
          <a:ext cx="14144625" cy="4479607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33</xdr:row>
      <xdr:rowOff>333375</xdr:rowOff>
    </xdr:to>
    <xdr:sp macro="" textlink="">
      <xdr:nvSpPr>
        <xdr:cNvPr id="19" name="Autoforma 26"/>
        <xdr:cNvSpPr>
          <a:spLocks noChangeArrowheads="1"/>
        </xdr:cNvSpPr>
      </xdr:nvSpPr>
      <xdr:spPr>
        <a:xfrm>
          <a:off x="1314450" y="2362200"/>
          <a:ext cx="14144625" cy="4479607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33</xdr:row>
      <xdr:rowOff>333375</xdr:rowOff>
    </xdr:to>
    <xdr:sp macro="" textlink="">
      <xdr:nvSpPr>
        <xdr:cNvPr id="20" name="Autoforma 26"/>
        <xdr:cNvSpPr>
          <a:spLocks noChangeArrowheads="1"/>
        </xdr:cNvSpPr>
      </xdr:nvSpPr>
      <xdr:spPr>
        <a:xfrm>
          <a:off x="1314450" y="2362200"/>
          <a:ext cx="14144625" cy="4479607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35</xdr:row>
      <xdr:rowOff>333375</xdr:rowOff>
    </xdr:to>
    <xdr:sp macro="" textlink="">
      <xdr:nvSpPr>
        <xdr:cNvPr id="21"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35</xdr:row>
      <xdr:rowOff>333375</xdr:rowOff>
    </xdr:to>
    <xdr:sp macro="" textlink="">
      <xdr:nvSpPr>
        <xdr:cNvPr id="22"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35</xdr:row>
      <xdr:rowOff>333375</xdr:rowOff>
    </xdr:to>
    <xdr:sp macro="" textlink="">
      <xdr:nvSpPr>
        <xdr:cNvPr id="23"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35</xdr:row>
      <xdr:rowOff>333375</xdr:rowOff>
    </xdr:to>
    <xdr:sp macro="" textlink="">
      <xdr:nvSpPr>
        <xdr:cNvPr id="24"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35</xdr:row>
      <xdr:rowOff>333375</xdr:rowOff>
    </xdr:to>
    <xdr:sp macro="" textlink="">
      <xdr:nvSpPr>
        <xdr:cNvPr id="25"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35</xdr:row>
      <xdr:rowOff>333375</xdr:rowOff>
    </xdr:to>
    <xdr:sp macro="" textlink="">
      <xdr:nvSpPr>
        <xdr:cNvPr id="26"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35</xdr:row>
      <xdr:rowOff>333375</xdr:rowOff>
    </xdr:to>
    <xdr:sp macro="" textlink="">
      <xdr:nvSpPr>
        <xdr:cNvPr id="27"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35</xdr:row>
      <xdr:rowOff>333375</xdr:rowOff>
    </xdr:to>
    <xdr:sp macro="" textlink="">
      <xdr:nvSpPr>
        <xdr:cNvPr id="29" name="Autoforma 26"/>
        <xdr:cNvSpPr>
          <a:spLocks noChangeArrowheads="1"/>
        </xdr:cNvSpPr>
      </xdr:nvSpPr>
      <xdr:spPr>
        <a:xfrm>
          <a:off x="1314450" y="2362200"/>
          <a:ext cx="14144625" cy="492728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42</xdr:row>
      <xdr:rowOff>333375</xdr:rowOff>
    </xdr:to>
    <xdr:sp macro="" textlink="">
      <xdr:nvSpPr>
        <xdr:cNvPr id="30" name="Autoforma 26"/>
        <xdr:cNvSpPr>
          <a:spLocks noChangeArrowheads="1"/>
        </xdr:cNvSpPr>
      </xdr:nvSpPr>
      <xdr:spPr>
        <a:xfrm>
          <a:off x="1314450" y="2362200"/>
          <a:ext cx="1414462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42</xdr:row>
      <xdr:rowOff>333375</xdr:rowOff>
    </xdr:to>
    <xdr:sp macro="" textlink="">
      <xdr:nvSpPr>
        <xdr:cNvPr id="31" name="Autoforma 26"/>
        <xdr:cNvSpPr>
          <a:spLocks noChangeArrowheads="1"/>
        </xdr:cNvSpPr>
      </xdr:nvSpPr>
      <xdr:spPr>
        <a:xfrm>
          <a:off x="1314450" y="2362200"/>
          <a:ext cx="1414462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42</xdr:row>
      <xdr:rowOff>333375</xdr:rowOff>
    </xdr:to>
    <xdr:sp macro="" textlink="">
      <xdr:nvSpPr>
        <xdr:cNvPr id="2048" name="Autoforma 26"/>
        <xdr:cNvSpPr>
          <a:spLocks noChangeArrowheads="1"/>
        </xdr:cNvSpPr>
      </xdr:nvSpPr>
      <xdr:spPr>
        <a:xfrm>
          <a:off x="1314450" y="2362200"/>
          <a:ext cx="1414462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42</xdr:row>
      <xdr:rowOff>333375</xdr:rowOff>
    </xdr:to>
    <xdr:sp macro="" textlink="">
      <xdr:nvSpPr>
        <xdr:cNvPr id="2049" name="AutoShape 26"/>
        <xdr:cNvSpPr>
          <a:spLocks noChangeArrowheads="1"/>
        </xdr:cNvSpPr>
      </xdr:nvSpPr>
      <xdr:spPr>
        <a:xfrm>
          <a:off x="1314450" y="2362200"/>
          <a:ext cx="1414462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42</xdr:row>
      <xdr:rowOff>333375</xdr:rowOff>
    </xdr:to>
    <xdr:sp macro="" textlink="">
      <xdr:nvSpPr>
        <xdr:cNvPr id="2050" name="AutoShape 26"/>
        <xdr:cNvSpPr>
          <a:spLocks noChangeArrowheads="1"/>
        </xdr:cNvSpPr>
      </xdr:nvSpPr>
      <xdr:spPr>
        <a:xfrm>
          <a:off x="1314450" y="2362200"/>
          <a:ext cx="14144625" cy="66214625"/>
        </a:xfrm>
        <a:custGeom>
          <a:avLst/>
          <a:gdLst/>
          <a:ahLst/>
          <a:cxnLst/>
          <a:rect l="0" t="0" r="r" b="b"/>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42</xdr:row>
      <xdr:rowOff>333375</xdr:rowOff>
    </xdr:to>
    <xdr:sp macro="" textlink="">
      <xdr:nvSpPr>
        <xdr:cNvPr id="2051" name="AutoShape 26"/>
        <xdr:cNvSpPr>
          <a:spLocks noChangeArrowheads="1"/>
        </xdr:cNvSpPr>
      </xdr:nvSpPr>
      <xdr:spPr>
        <a:xfrm>
          <a:off x="1314450" y="2362200"/>
          <a:ext cx="1414462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12</xdr:col>
      <xdr:colOff>123825</xdr:colOff>
      <xdr:row>42</xdr:row>
      <xdr:rowOff>333375</xdr:rowOff>
    </xdr:to>
    <xdr:sp macro="" textlink="">
      <xdr:nvSpPr>
        <xdr:cNvPr id="2052" name="Autoforma 26"/>
        <xdr:cNvSpPr>
          <a:spLocks noChangeArrowheads="1"/>
        </xdr:cNvSpPr>
      </xdr:nvSpPr>
      <xdr:spPr>
        <a:xfrm>
          <a:off x="1314450" y="2362200"/>
          <a:ext cx="14144625" cy="66214625"/>
        </a:xfrm>
        <a:custGeom>
          <a:avLst/>
          <a:gdLst/>
          <a:ahLst/>
          <a:cxnLst/>
          <a:rect l="0" t="0" r="r" b="b"/>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11</xdr:col>
      <xdr:colOff>123825</xdr:colOff>
      <xdr:row>42</xdr:row>
      <xdr:rowOff>333375</xdr:rowOff>
    </xdr:to>
    <xdr:sp macro="" textlink="">
      <xdr:nvSpPr>
        <xdr:cNvPr id="2053" name="Autoforma 26"/>
        <xdr:cNvSpPr>
          <a:spLocks noChangeArrowheads="1"/>
        </xdr:cNvSpPr>
      </xdr:nvSpPr>
      <xdr:spPr>
        <a:xfrm>
          <a:off x="1314450" y="2362200"/>
          <a:ext cx="1309687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11</xdr:col>
      <xdr:colOff>123825</xdr:colOff>
      <xdr:row>42</xdr:row>
      <xdr:rowOff>333375</xdr:rowOff>
    </xdr:to>
    <xdr:sp macro="" textlink="">
      <xdr:nvSpPr>
        <xdr:cNvPr id="2054" name="Autoforma 26"/>
        <xdr:cNvSpPr>
          <a:spLocks noChangeArrowheads="1"/>
        </xdr:cNvSpPr>
      </xdr:nvSpPr>
      <xdr:spPr>
        <a:xfrm>
          <a:off x="1314450" y="2362200"/>
          <a:ext cx="1309687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11</xdr:col>
      <xdr:colOff>123825</xdr:colOff>
      <xdr:row>42</xdr:row>
      <xdr:rowOff>333375</xdr:rowOff>
    </xdr:to>
    <xdr:sp macro="" textlink="">
      <xdr:nvSpPr>
        <xdr:cNvPr id="2055" name="Autoforma 26"/>
        <xdr:cNvSpPr>
          <a:spLocks noChangeArrowheads="1"/>
        </xdr:cNvSpPr>
      </xdr:nvSpPr>
      <xdr:spPr>
        <a:xfrm>
          <a:off x="1314450" y="2362200"/>
          <a:ext cx="13096875" cy="66214625"/>
        </a:xfrm>
        <a:custGeom>
          <a:avLst/>
          <a:gdLst/>
          <a:ahLst/>
          <a:cxnLst/>
          <a:rect l="0" t="0" r="0" b="0"/>
          <a:pathLst/>
        </a:custGeom>
        <a:solidFill>
          <a:srgbClr val="FFFFFF"/>
        </a:solidFill>
        <a:ln w="9525">
          <a:solidFill>
            <a:srgbClr val="000000"/>
          </a:solidFill>
          <a:round/>
        </a:ln>
      </xdr:spPr>
    </xdr:sp>
    <xdr:clientData/>
  </xdr:twoCellAnchor>
  <xdr:twoCellAnchor>
    <xdr:from>
      <xdr:col>1</xdr:col>
      <xdr:colOff>0</xdr:colOff>
      <xdr:row>13</xdr:row>
      <xdr:rowOff>0</xdr:rowOff>
    </xdr:from>
    <xdr:to>
      <xdr:col>11</xdr:col>
      <xdr:colOff>123825</xdr:colOff>
      <xdr:row>42</xdr:row>
      <xdr:rowOff>333375</xdr:rowOff>
    </xdr:to>
    <xdr:sp macro="" textlink="">
      <xdr:nvSpPr>
        <xdr:cNvPr id="2056" name="AutoShape 26"/>
        <xdr:cNvSpPr>
          <a:spLocks noChangeArrowheads="1"/>
        </xdr:cNvSpPr>
      </xdr:nvSpPr>
      <xdr:spPr>
        <a:xfrm>
          <a:off x="1314450" y="2362200"/>
          <a:ext cx="13096875" cy="66214625"/>
        </a:xfrm>
        <a:custGeom>
          <a:avLst/>
          <a:gdLst/>
          <a:ahLst/>
          <a:cxnLst/>
          <a:rect l="0" t="0" r="0" b="0"/>
          <a:pathLst/>
        </a:custGeom>
        <a:solidFill>
          <a:srgbClr val="FFFFFF"/>
        </a:solidFill>
        <a:ln w="9525">
          <a:solidFill>
            <a:srgbClr val="000000"/>
          </a:solidFill>
          <a:round/>
        </a:ln>
      </xdr:spPr>
    </xdr:sp>
    <xdr:clientData/>
  </xdr:twoCellAnchor>
  <xdr:twoCellAnchor>
    <xdr:from>
      <xdr:col>0</xdr:col>
      <xdr:colOff>0</xdr:colOff>
      <xdr:row>0</xdr:row>
      <xdr:rowOff>0</xdr:rowOff>
    </xdr:from>
    <xdr:to>
      <xdr:col>18</xdr:col>
      <xdr:colOff>1600200</xdr:colOff>
      <xdr:row>8</xdr:row>
      <xdr:rowOff>36536</xdr:rowOff>
    </xdr:to>
    <xdr:grpSp>
      <xdr:nvGrpSpPr>
        <xdr:cNvPr id="28" name="Grupo 27"/>
        <xdr:cNvGrpSpPr/>
      </xdr:nvGrpSpPr>
      <xdr:grpSpPr>
        <a:xfrm>
          <a:off x="0" y="0"/>
          <a:ext cx="22798617" cy="1560536"/>
          <a:chOff x="34907" y="45376"/>
          <a:chExt cx="25343031" cy="1291595"/>
        </a:xfrm>
      </xdr:grpSpPr>
      <xdr:sp macro="" textlink="">
        <xdr:nvSpPr>
          <xdr:cNvPr id="32" name="CustomShape 1"/>
          <xdr:cNvSpPr/>
        </xdr:nvSpPr>
        <xdr:spPr>
          <a:xfrm>
            <a:off x="34907" y="45376"/>
            <a:ext cx="25343031" cy="128074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sp macro="" textlink="">
        <xdr:nvSpPr>
          <xdr:cNvPr id="33" name="CustomShape 1"/>
          <xdr:cNvSpPr/>
        </xdr:nvSpPr>
        <xdr:spPr>
          <a:xfrm>
            <a:off x="19913089" y="56582"/>
            <a:ext cx="5464849" cy="429431"/>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27360" bIns="0" anchor="ctr"/>
          <a:lstStyle/>
          <a:p>
            <a:pPr algn="ctr" rtl="1">
              <a:lnSpc>
                <a:spcPct val="100000"/>
              </a:lnSpc>
            </a:pPr>
            <a:r>
              <a:rPr lang="es-CO" sz="1100" b="0" strike="noStrike" spc="-1">
                <a:latin typeface="Arial" panose="020B0604020202020204" pitchFamily="7" charset="0"/>
                <a:cs typeface="Arial" panose="020B0604020202020204" pitchFamily="7" charset="0"/>
              </a:rPr>
              <a:t>MEDE01.05.02.18.P01.F26</a:t>
            </a:r>
          </a:p>
          <a:p>
            <a:pPr algn="ctr" rtl="1">
              <a:lnSpc>
                <a:spcPct val="100000"/>
              </a:lnSpc>
            </a:pPr>
            <a:endParaRPr lang="es-CO" sz="1100" b="0" strike="noStrike" spc="-1">
              <a:latin typeface="Times New Roman" panose="02020603050405020304" pitchFamily="12"/>
            </a:endParaRPr>
          </a:p>
        </xdr:txBody>
      </xdr:sp>
      <xdr:sp macro="" textlink="">
        <xdr:nvSpPr>
          <xdr:cNvPr id="34" name="CustomShape 1"/>
          <xdr:cNvSpPr/>
        </xdr:nvSpPr>
        <xdr:spPr>
          <a:xfrm>
            <a:off x="19913089" y="486733"/>
            <a:ext cx="2855751" cy="236863"/>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27360" bIns="0" anchor="ctr"/>
          <a:lstStyle/>
          <a:p>
            <a:pPr algn="ctr" rtl="1">
              <a:lnSpc>
                <a:spcPct val="100000"/>
              </a:lnSpc>
            </a:pPr>
            <a:r>
              <a:rPr lang="es-CO" sz="800" b="0" strike="noStrike" spc="-1">
                <a:solidFill>
                  <a:srgbClr val="000000"/>
                </a:solidFill>
                <a:latin typeface="Arial" panose="020B0604020202020204"/>
                <a:ea typeface="Arial" panose="020B0604020202020204"/>
              </a:rPr>
              <a:t>VERSIÓN</a:t>
            </a:r>
            <a:endParaRPr lang="es-CO" sz="800" b="0" strike="noStrike" spc="-1">
              <a:latin typeface="Times New Roman" panose="02020603050405020304" pitchFamily="12"/>
            </a:endParaRPr>
          </a:p>
        </xdr:txBody>
      </xdr:sp>
      <xdr:sp macro="" textlink="">
        <xdr:nvSpPr>
          <xdr:cNvPr id="35" name="CustomShape 1"/>
          <xdr:cNvSpPr/>
        </xdr:nvSpPr>
        <xdr:spPr>
          <a:xfrm>
            <a:off x="22706560" y="724676"/>
            <a:ext cx="2671378" cy="6122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27360" bIns="22680" anchor="ctr"/>
          <a:lstStyle/>
          <a:p>
            <a:pPr algn="ctr" rtl="1">
              <a:lnSpc>
                <a:spcPct val="100000"/>
              </a:lnSpc>
            </a:pPr>
            <a:r>
              <a:rPr lang="es-CO" sz="800" b="0" strike="noStrike" spc="-1">
                <a:solidFill>
                  <a:srgbClr val="000000"/>
                </a:solidFill>
                <a:latin typeface="Arial" panose="020B0604020202020204"/>
                <a:ea typeface="Arial" panose="020B0604020202020204"/>
              </a:rPr>
              <a:t>22/ene/2019</a:t>
            </a:r>
            <a:endParaRPr lang="es-CO" sz="800" b="0" strike="noStrike" spc="-1">
              <a:latin typeface="Times New Roman" panose="02020603050405020304" pitchFamily="12"/>
            </a:endParaRPr>
          </a:p>
        </xdr:txBody>
      </xdr:sp>
      <xdr:sp macro="" textlink="">
        <xdr:nvSpPr>
          <xdr:cNvPr id="36" name="CustomShape 1"/>
          <xdr:cNvSpPr/>
        </xdr:nvSpPr>
        <xdr:spPr>
          <a:xfrm>
            <a:off x="19913089" y="724676"/>
            <a:ext cx="2855751" cy="612295"/>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22680" rIns="27360" bIns="22680" anchor="ctr"/>
          <a:lstStyle/>
          <a:p>
            <a:pPr algn="ctr" rtl="1">
              <a:lnSpc>
                <a:spcPct val="100000"/>
              </a:lnSpc>
            </a:pPr>
            <a:r>
              <a:rPr lang="es-CO" sz="800" b="0" strike="noStrike" spc="-1">
                <a:solidFill>
                  <a:srgbClr val="000000"/>
                </a:solidFill>
                <a:latin typeface="Arial" panose="020B0604020202020204"/>
                <a:ea typeface="Arial" panose="020B0604020202020204"/>
              </a:rPr>
              <a:t>FECHA DE ENTRADA EN VIGENCIA</a:t>
            </a:r>
            <a:endParaRPr lang="es-CO" sz="800" b="0" strike="noStrike" spc="-1">
              <a:latin typeface="Times New Roman" panose="02020603050405020304" pitchFamily="12"/>
            </a:endParaRPr>
          </a:p>
        </xdr:txBody>
      </xdr:sp>
      <xdr:sp macro="" textlink="">
        <xdr:nvSpPr>
          <xdr:cNvPr id="37" name="CustomShape 1"/>
          <xdr:cNvSpPr/>
        </xdr:nvSpPr>
        <xdr:spPr>
          <a:xfrm>
            <a:off x="3376241" y="45376"/>
            <a:ext cx="16536612" cy="1280749"/>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36720" tIns="22680" rIns="36720" bIns="22680" anchor="ctr"/>
          <a:lstStyle/>
          <a:p>
            <a:pPr algn="ctr">
              <a:lnSpc>
                <a:spcPct val="100000"/>
              </a:lnSpc>
            </a:pPr>
            <a:r>
              <a:rPr lang="es-CO" sz="1000" b="0" strike="noStrike" spc="-1">
                <a:latin typeface="Arial" panose="020B0604020202020204"/>
                <a:ea typeface="Arial" panose="020B0604020202020204"/>
              </a:rPr>
              <a:t>SISTEMAS DE GESTIÓN Y CONTROL INTEGRADOS</a:t>
            </a:r>
            <a:endParaRPr lang="es-CO" sz="1000" b="0" strike="noStrike" spc="-1">
              <a:latin typeface="Times New Roman" panose="02020603050405020304" pitchFamily="12"/>
            </a:endParaRPr>
          </a:p>
          <a:p>
            <a:pPr algn="ctr">
              <a:lnSpc>
                <a:spcPct val="100000"/>
              </a:lnSpc>
            </a:pPr>
            <a:r>
              <a:rPr lang="es-CO" sz="1000" b="0" strike="noStrike" spc="-1">
                <a:latin typeface="Arial" panose="020B0604020202020204"/>
                <a:ea typeface="Arial" panose="020B0604020202020204"/>
              </a:rPr>
              <a:t>(SISTEDA, SGC y MECI)</a:t>
            </a:r>
            <a:endParaRPr lang="es-CO" sz="1000" b="0" strike="noStrike" spc="-1">
              <a:latin typeface="Times New Roman" panose="02020603050405020304" pitchFamily="12"/>
            </a:endParaRPr>
          </a:p>
          <a:p>
            <a:pPr algn="ctr">
              <a:lnSpc>
                <a:spcPct val="100000"/>
              </a:lnSpc>
            </a:pPr>
            <a:endParaRPr lang="es-CO" sz="1000" b="0" strike="noStrike" spc="-1">
              <a:latin typeface="Times New Roman" panose="02020603050405020304" pitchFamily="12"/>
            </a:endParaRPr>
          </a:p>
          <a:p>
            <a:pPr algn="ctr">
              <a:lnSpc>
                <a:spcPct val="100000"/>
              </a:lnSpc>
            </a:pPr>
            <a:r>
              <a:rPr lang="es-CO" sz="1200" b="1" strike="noStrike" spc="-1">
                <a:solidFill>
                  <a:srgbClr val="000000"/>
                </a:solidFill>
                <a:latin typeface="Arial" panose="020B0604020202020204"/>
                <a:ea typeface="Arial" panose="020B0604020202020204"/>
              </a:rPr>
              <a:t>MAPA DE RIESGOS INSTITUCIONAL</a:t>
            </a:r>
            <a:endParaRPr lang="es-CO" sz="1200" b="0" strike="noStrike" spc="-1">
              <a:latin typeface="Times New Roman" panose="02020603050405020304" pitchFamily="12"/>
            </a:endParaRPr>
          </a:p>
        </xdr:txBody>
      </xdr:sp>
      <xdr:sp macro="" textlink="">
        <xdr:nvSpPr>
          <xdr:cNvPr id="38" name="CustomShape 1"/>
          <xdr:cNvSpPr/>
        </xdr:nvSpPr>
        <xdr:spPr>
          <a:xfrm>
            <a:off x="24014212" y="365825"/>
            <a:ext cx="374286" cy="280047"/>
          </a:xfrm>
          <a:prstGeom prst="rect">
            <a:avLst/>
          </a:prstGeom>
          <a:noFill/>
          <a:ln>
            <a:noFill/>
          </a:ln>
        </xdr:spPr>
        <xdr:style>
          <a:lnRef idx="0">
            <a:scrgbClr r="0" g="0" b="0"/>
          </a:lnRef>
          <a:fillRef idx="0">
            <a:scrgbClr r="0" g="0" b="0"/>
          </a:fillRef>
          <a:effectRef idx="0">
            <a:scrgbClr r="0" g="0" b="0"/>
          </a:effectRef>
          <a:fontRef idx="minor"/>
        </xdr:style>
        <xdr:txBody>
          <a:bodyPr lIns="27360" tIns="27360" rIns="0" bIns="0"/>
          <a:lstStyle/>
          <a:p>
            <a:pPr>
              <a:lnSpc>
                <a:spcPct val="100000"/>
              </a:lnSpc>
            </a:pPr>
            <a:endParaRPr lang="es-CO" sz="1200" b="0" strike="noStrike" spc="-1">
              <a:latin typeface="Times New Roman" panose="02020603050405020304" pitchFamily="12"/>
            </a:endParaRPr>
          </a:p>
          <a:p>
            <a:pPr>
              <a:lnSpc>
                <a:spcPct val="100000"/>
              </a:lnSpc>
            </a:pPr>
            <a:r>
              <a:rPr lang="es-CO" sz="800" b="0" strike="noStrike" spc="-1">
                <a:solidFill>
                  <a:srgbClr val="000000"/>
                </a:solidFill>
                <a:latin typeface="Arial" panose="020B0604020202020204"/>
                <a:ea typeface="Calibri" panose="020F0502020204030204"/>
              </a:rPr>
              <a:t>1</a:t>
            </a:r>
            <a:endParaRPr lang="es-CO" sz="800" b="0" strike="noStrike" spc="-1">
              <a:latin typeface="Times New Roman" panose="02020603050405020304" pitchFamily="12"/>
            </a:endParaRPr>
          </a:p>
        </xdr:txBody>
      </xdr:sp>
    </xdr:grpSp>
    <xdr:clientData/>
  </xdr:twoCellAnchor>
  <xdr:twoCellAnchor editAs="oneCell">
    <xdr:from>
      <xdr:col>0</xdr:col>
      <xdr:colOff>819150</xdr:colOff>
      <xdr:row>0</xdr:row>
      <xdr:rowOff>133350</xdr:rowOff>
    </xdr:from>
    <xdr:to>
      <xdr:col>1</xdr:col>
      <xdr:colOff>666750</xdr:colOff>
      <xdr:row>4</xdr:row>
      <xdr:rowOff>177246</xdr:rowOff>
    </xdr:to>
    <xdr:pic>
      <xdr:nvPicPr>
        <xdr:cNvPr id="39" name="image1.jpg"/>
        <xdr:cNvPicPr/>
      </xdr:nvPicPr>
      <xdr:blipFill>
        <a:blip xmlns:r="http://schemas.openxmlformats.org/officeDocument/2006/relationships" r:embed="rId2"/>
        <a:stretch>
          <a:fillRect/>
        </a:stretch>
      </xdr:blipFill>
      <xdr:spPr>
        <a:xfrm>
          <a:off x="819150" y="133350"/>
          <a:ext cx="1162050" cy="805815"/>
        </a:xfrm>
        <a:prstGeom prst="rect">
          <a:avLst/>
        </a:prstGeom>
        <a:ln>
          <a:noFill/>
        </a:ln>
      </xdr:spPr>
    </xdr:pic>
    <xdr:clientData/>
  </xdr:twoCellAnchor>
  <xdr:twoCellAnchor editAs="absolute">
    <xdr:from>
      <xdr:col>0</xdr:col>
      <xdr:colOff>38100</xdr:colOff>
      <xdr:row>5</xdr:row>
      <xdr:rowOff>57150</xdr:rowOff>
    </xdr:from>
    <xdr:to>
      <xdr:col>1</xdr:col>
      <xdr:colOff>1200150</xdr:colOff>
      <xdr:row>7</xdr:row>
      <xdr:rowOff>133350</xdr:rowOff>
    </xdr:to>
    <xdr:sp macro="" textlink="">
      <xdr:nvSpPr>
        <xdr:cNvPr id="40" name="CustomShape 1"/>
        <xdr:cNvSpPr/>
      </xdr:nvSpPr>
      <xdr:spPr>
        <a:xfrm>
          <a:off x="38100" y="1009650"/>
          <a:ext cx="2476500" cy="457200"/>
        </a:xfrm>
        <a:prstGeom prst="rect">
          <a:avLst/>
        </a:prstGeom>
        <a:solidFill>
          <a:srgbClr val="FFFFFF"/>
        </a:solidFill>
        <a:ln>
          <a:noFill/>
        </a:ln>
      </xdr:spPr>
      <xdr:style>
        <a:lnRef idx="0">
          <a:scrgbClr r="0" g="0" b="0"/>
        </a:lnRef>
        <a:fillRef idx="0">
          <a:scrgbClr r="0" g="0" b="0"/>
        </a:fillRef>
        <a:effectRef idx="0">
          <a:scrgbClr r="0" g="0" b="0"/>
        </a:effectRef>
        <a:fontRef idx="minor"/>
      </xdr:style>
      <xdr:txBody>
        <a:bodyPr lIns="27360" tIns="18360" rIns="27360" bIns="0" anchor="ctr"/>
        <a:lstStyle/>
        <a:p>
          <a:pPr algn="ctr" rtl="1">
            <a:lnSpc>
              <a:spcPct val="100000"/>
            </a:lnSpc>
          </a:pPr>
          <a:r>
            <a:rPr lang="es-CO" sz="700" b="0" strike="noStrike" spc="-1">
              <a:solidFill>
                <a:srgbClr val="000000"/>
              </a:solidFill>
              <a:latin typeface="Arial" panose="020B0604020202020204"/>
              <a:ea typeface="Arial" panose="020B0604020202020204"/>
            </a:rPr>
            <a:t>DIRECCIONAMIENTO ESTRATÉGICO </a:t>
          </a:r>
          <a:endParaRPr lang="es-CO" sz="700" b="0" strike="noStrike" spc="-1">
            <a:latin typeface="Times New Roman" panose="02020603050405020304" pitchFamily="12"/>
          </a:endParaRPr>
        </a:p>
        <a:p>
          <a:pPr algn="ctr" rtl="1">
            <a:lnSpc>
              <a:spcPct val="100000"/>
            </a:lnSpc>
          </a:pPr>
          <a:r>
            <a:rPr lang="es-CO" sz="700" b="0" strike="noStrike" spc="-1">
              <a:solidFill>
                <a:srgbClr val="000000"/>
              </a:solidFill>
              <a:latin typeface="Arial" panose="020B0604020202020204"/>
              <a:ea typeface="Arial" panose="020B0604020202020204"/>
            </a:rPr>
            <a:t>PLANEACIÒN INSTITUCIONAL</a:t>
          </a:r>
          <a:endParaRPr lang="es-CO" sz="700" b="0" strike="noStrike" spc="-1">
            <a:latin typeface="Times New Roman" panose="02020603050405020304" pitchFamily="12"/>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an.prado.jar/Documents/1201841820100012794_0000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sti/Downloads/Mapa%20de%20Riesgos%20Control%20Interno%20a%20la%20Gesti&#243;n%20a%20juni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dentificación riesgos proceso"/>
      <sheetName val=" Mapa de Riesgos "/>
      <sheetName val="Tabla 1.Índice Técnicas"/>
      <sheetName val="Técnicas y Orientacione Grales."/>
      <sheetName val="Tabla 2. Clasificación Riesgos"/>
      <sheetName val="Tabla 3.Probabalidad Corrupción"/>
      <sheetName val="Tabla 4. Probabilidad Gestión"/>
      <sheetName val="Tabla 5. Impacto Corrupción"/>
      <sheetName val="Tabla 6. Impacto Gestión"/>
      <sheetName val=" Tabla 7. Controles Corrupción"/>
      <sheetName val=" Tabla 8. Controles Gestión"/>
      <sheetName val="Tabla 9. Zona de Riesgo"/>
      <sheetName val="Tabla10 Glosario Riesgos Corrup"/>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dentificación riesgos proceso"/>
      <sheetName val=" Mapa de Riesgos "/>
      <sheetName val="Tabla 1.Índice Técnicas"/>
      <sheetName val="Técnicas y Orientacione Grales."/>
      <sheetName val="Tabla 2. Clasificación Riesgos"/>
      <sheetName val="Tabla 3.Probabalidad Corrupción"/>
      <sheetName val="Tabla 4. Probabilidad Gestión"/>
      <sheetName val="Tabla 5. Impacto Corrupción"/>
      <sheetName val="Tabla 6. Impacto Gestión"/>
      <sheetName val=" Tabla 7. Controles Corrupción"/>
      <sheetName val=" Tabla 8. Controles Gestión"/>
      <sheetName val="Tabla 9. Zona de Riesgo"/>
      <sheetName val="Tabla10 Glosario Riesgos Corrup"/>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EE00"/>
    <pageSetUpPr fitToPage="1"/>
  </sheetPr>
  <dimension ref="A1:T537"/>
  <sheetViews>
    <sheetView showGridLines="0" tabSelected="1" view="pageBreakPreview" topLeftCell="A533" zoomScale="90" zoomScaleNormal="40" zoomScaleSheetLayoutView="90" workbookViewId="0">
      <selection activeCell="B534" sqref="B534"/>
    </sheetView>
  </sheetViews>
  <sheetFormatPr baseColWidth="10" defaultColWidth="14.42578125" defaultRowHeight="12.75"/>
  <cols>
    <col min="1" max="1" width="19.7109375" style="1" customWidth="1"/>
    <col min="2" max="2" width="41.7109375" style="2" customWidth="1"/>
    <col min="3" max="3" width="20.28515625" style="3" customWidth="1"/>
    <col min="4" max="4" width="38.140625" style="2" customWidth="1"/>
    <col min="5" max="5" width="18.28515625" style="3" customWidth="1"/>
    <col min="6" max="7" width="5.28515625" style="4" customWidth="1"/>
    <col min="8" max="8" width="10.28515625" style="5" customWidth="1"/>
    <col min="9" max="9" width="21.140625" style="6" customWidth="1"/>
    <col min="10" max="10" width="20.28515625" style="3" customWidth="1"/>
    <col min="11" max="11" width="13.85546875" style="3" customWidth="1"/>
    <col min="12" max="12" width="15.7109375" style="2" customWidth="1"/>
    <col min="13" max="13" width="16.5703125" style="2" customWidth="1"/>
    <col min="14" max="14" width="14.28515625" style="2" customWidth="1"/>
    <col min="15" max="15" width="7.28515625" style="2" customWidth="1"/>
    <col min="16" max="16" width="4.42578125" style="2" customWidth="1"/>
    <col min="17" max="17" width="13.28515625" style="1" customWidth="1"/>
    <col min="18" max="18" width="32.28515625" style="2" customWidth="1"/>
    <col min="19" max="19" width="26.28515625" style="3" customWidth="1"/>
    <col min="20" max="16384" width="14.42578125" style="1"/>
  </cols>
  <sheetData>
    <row r="1" spans="1:19" ht="15">
      <c r="A1" s="7"/>
      <c r="B1" s="8"/>
      <c r="C1" s="7"/>
      <c r="D1" s="7"/>
      <c r="E1" s="7"/>
      <c r="F1" s="7"/>
      <c r="G1" s="7"/>
      <c r="H1" s="9"/>
      <c r="I1" s="10"/>
      <c r="J1" s="7"/>
      <c r="K1" s="7"/>
      <c r="L1" s="7"/>
      <c r="M1" s="7"/>
      <c r="N1" s="7"/>
      <c r="O1" s="7"/>
      <c r="P1" s="7"/>
      <c r="Q1" s="8"/>
      <c r="R1" s="7"/>
      <c r="S1" s="7"/>
    </row>
    <row r="2" spans="1:19" ht="15">
      <c r="A2" s="7"/>
      <c r="B2" s="8"/>
      <c r="C2" s="7"/>
      <c r="D2" s="7"/>
      <c r="E2" s="7"/>
      <c r="F2" s="7"/>
      <c r="G2" s="7"/>
      <c r="H2" s="9"/>
      <c r="I2" s="10"/>
      <c r="J2" s="7"/>
      <c r="K2" s="7"/>
      <c r="L2" s="7"/>
      <c r="M2" s="7"/>
      <c r="N2" s="7"/>
      <c r="O2" s="7"/>
      <c r="P2" s="7"/>
      <c r="Q2" s="8"/>
      <c r="R2" s="7"/>
      <c r="S2" s="7"/>
    </row>
    <row r="3" spans="1:19" ht="15">
      <c r="A3" s="7"/>
      <c r="B3" s="8"/>
      <c r="C3" s="7"/>
      <c r="D3" s="7"/>
      <c r="E3" s="7"/>
      <c r="F3" s="7"/>
      <c r="G3" s="7"/>
      <c r="H3" s="9"/>
      <c r="I3" s="10"/>
      <c r="J3" s="7"/>
      <c r="K3" s="7"/>
      <c r="L3" s="7"/>
      <c r="M3" s="7"/>
      <c r="N3" s="7"/>
      <c r="O3" s="7"/>
      <c r="P3" s="7"/>
      <c r="Q3" s="8"/>
      <c r="R3" s="7"/>
      <c r="S3" s="7"/>
    </row>
    <row r="4" spans="1:19" ht="15">
      <c r="A4" s="7"/>
      <c r="B4" s="8"/>
      <c r="C4" s="7"/>
      <c r="D4" s="7"/>
      <c r="E4" s="7"/>
      <c r="F4" s="7"/>
      <c r="G4" s="7"/>
      <c r="H4" s="9"/>
      <c r="I4" s="10"/>
      <c r="J4" s="7"/>
      <c r="K4" s="7"/>
      <c r="L4" s="7"/>
      <c r="M4" s="7"/>
      <c r="N4" s="7"/>
      <c r="O4" s="7"/>
      <c r="P4" s="7"/>
      <c r="Q4" s="8"/>
      <c r="R4" s="7"/>
      <c r="S4" s="7"/>
    </row>
    <row r="5" spans="1:19" ht="15">
      <c r="A5" s="7"/>
      <c r="B5" s="8"/>
      <c r="C5" s="7"/>
      <c r="D5" s="7"/>
      <c r="E5" s="7"/>
      <c r="F5" s="7"/>
      <c r="G5" s="7"/>
      <c r="H5" s="9"/>
      <c r="I5" s="10"/>
      <c r="J5" s="7"/>
      <c r="K5" s="7"/>
      <c r="L5" s="7"/>
      <c r="M5" s="7"/>
      <c r="N5" s="7"/>
      <c r="O5" s="7"/>
      <c r="P5" s="7"/>
      <c r="Q5" s="8"/>
      <c r="R5" s="7"/>
      <c r="S5" s="7"/>
    </row>
    <row r="6" spans="1:19" ht="15">
      <c r="A6" s="7"/>
      <c r="B6" s="8"/>
      <c r="C6" s="7"/>
      <c r="D6" s="7"/>
      <c r="E6" s="7"/>
      <c r="F6" s="7"/>
      <c r="G6" s="7"/>
      <c r="H6" s="9"/>
      <c r="I6" s="10"/>
      <c r="J6" s="7"/>
      <c r="K6" s="7"/>
      <c r="L6" s="7"/>
      <c r="M6" s="7"/>
      <c r="N6" s="7"/>
      <c r="O6" s="7"/>
      <c r="P6" s="7"/>
      <c r="Q6" s="8"/>
      <c r="R6" s="7"/>
      <c r="S6" s="7"/>
    </row>
    <row r="7" spans="1:19" ht="15">
      <c r="A7" s="7"/>
      <c r="B7" s="8"/>
      <c r="C7" s="7"/>
      <c r="D7" s="7"/>
      <c r="E7" s="7"/>
      <c r="F7" s="7"/>
      <c r="G7" s="7"/>
      <c r="H7" s="9"/>
      <c r="I7" s="10"/>
      <c r="J7" s="7"/>
      <c r="K7" s="7"/>
      <c r="L7" s="7"/>
      <c r="M7" s="7"/>
      <c r="N7" s="7"/>
      <c r="O7" s="7"/>
      <c r="P7" s="7"/>
      <c r="Q7" s="8"/>
      <c r="R7" s="7"/>
      <c r="S7" s="7"/>
    </row>
    <row r="8" spans="1:19" ht="15">
      <c r="A8" s="7"/>
      <c r="B8" s="8"/>
      <c r="C8" s="7"/>
      <c r="D8" s="7"/>
      <c r="E8" s="7"/>
      <c r="F8" s="7"/>
      <c r="G8" s="7"/>
      <c r="H8" s="9"/>
      <c r="I8" s="10"/>
      <c r="J8" s="7"/>
      <c r="K8" s="7"/>
      <c r="L8" s="7"/>
      <c r="M8" s="7"/>
      <c r="N8" s="7"/>
      <c r="O8" s="7"/>
      <c r="P8" s="7"/>
      <c r="Q8" s="8"/>
      <c r="R8" s="7"/>
      <c r="S8" s="7"/>
    </row>
    <row r="9" spans="1:19" ht="15">
      <c r="A9" s="7"/>
      <c r="B9" s="209"/>
      <c r="C9" s="209"/>
      <c r="D9" s="209"/>
      <c r="E9" s="209"/>
      <c r="F9" s="209"/>
      <c r="G9" s="209"/>
      <c r="H9" s="209"/>
      <c r="I9" s="209"/>
      <c r="J9" s="209"/>
      <c r="K9" s="209"/>
      <c r="L9" s="209"/>
      <c r="M9" s="209"/>
      <c r="N9" s="209"/>
      <c r="O9" s="209"/>
      <c r="P9" s="209"/>
      <c r="Q9" s="209"/>
      <c r="R9" s="209"/>
      <c r="S9" s="209"/>
    </row>
    <row r="10" spans="1:19">
      <c r="A10" s="305" t="s">
        <v>0</v>
      </c>
      <c r="B10" s="305"/>
      <c r="C10" s="305"/>
      <c r="D10" s="305"/>
      <c r="E10" s="305"/>
      <c r="F10" s="305"/>
      <c r="G10" s="305"/>
      <c r="H10" s="305"/>
      <c r="I10" s="305"/>
      <c r="J10" s="305"/>
      <c r="K10" s="305"/>
      <c r="L10" s="305"/>
      <c r="M10" s="305"/>
      <c r="N10" s="305"/>
      <c r="O10" s="305"/>
      <c r="P10" s="305"/>
      <c r="Q10" s="305"/>
      <c r="R10" s="305"/>
      <c r="S10" s="305"/>
    </row>
    <row r="11" spans="1:19">
      <c r="A11" s="305" t="s">
        <v>1</v>
      </c>
      <c r="B11" s="305"/>
      <c r="C11" s="305"/>
      <c r="D11" s="305"/>
      <c r="E11" s="305"/>
      <c r="F11" s="305"/>
      <c r="G11" s="305"/>
      <c r="H11" s="305"/>
      <c r="I11" s="305"/>
      <c r="J11" s="305"/>
      <c r="K11" s="305"/>
      <c r="L11" s="305"/>
      <c r="M11" s="305"/>
      <c r="N11" s="305"/>
      <c r="O11" s="305"/>
      <c r="P11" s="305"/>
      <c r="Q11" s="305"/>
      <c r="R11" s="305"/>
      <c r="S11" s="305"/>
    </row>
    <row r="12" spans="1:19">
      <c r="A12" s="305" t="s">
        <v>2</v>
      </c>
      <c r="B12" s="305"/>
      <c r="C12" s="305"/>
      <c r="D12" s="305"/>
      <c r="E12" s="305"/>
      <c r="F12" s="305"/>
      <c r="G12" s="305"/>
      <c r="H12" s="305"/>
      <c r="I12" s="305"/>
      <c r="J12" s="305"/>
      <c r="K12" s="305"/>
      <c r="L12" s="305"/>
      <c r="M12" s="305"/>
      <c r="N12" s="305"/>
      <c r="O12" s="305"/>
      <c r="P12" s="305"/>
      <c r="Q12" s="305"/>
      <c r="R12" s="305"/>
      <c r="S12" s="305"/>
    </row>
    <row r="14" spans="1:19">
      <c r="A14" s="306" t="s">
        <v>3</v>
      </c>
      <c r="B14" s="306"/>
      <c r="C14" s="306"/>
      <c r="D14" s="306"/>
      <c r="E14" s="306"/>
      <c r="F14" s="307" t="s">
        <v>4</v>
      </c>
      <c r="G14" s="308"/>
      <c r="H14" s="308"/>
      <c r="I14" s="308"/>
      <c r="J14" s="308"/>
      <c r="K14" s="308"/>
      <c r="L14" s="308"/>
      <c r="M14" s="308"/>
      <c r="N14" s="308"/>
      <c r="O14" s="308"/>
      <c r="P14" s="308"/>
      <c r="Q14" s="308"/>
      <c r="R14" s="309" t="s">
        <v>5</v>
      </c>
      <c r="S14" s="308"/>
    </row>
    <row r="15" spans="1:19">
      <c r="A15" s="321" t="s">
        <v>6</v>
      </c>
      <c r="B15" s="310" t="s">
        <v>7</v>
      </c>
      <c r="C15" s="310" t="s">
        <v>8</v>
      </c>
      <c r="D15" s="310" t="s">
        <v>9</v>
      </c>
      <c r="E15" s="310" t="s">
        <v>10</v>
      </c>
      <c r="F15" s="210" t="s">
        <v>11</v>
      </c>
      <c r="G15" s="211"/>
      <c r="H15" s="211"/>
      <c r="I15" s="310" t="s">
        <v>12</v>
      </c>
      <c r="J15" s="308"/>
      <c r="K15" s="308"/>
      <c r="L15" s="308"/>
      <c r="M15" s="308"/>
      <c r="N15" s="308"/>
      <c r="O15" s="315" t="s">
        <v>13</v>
      </c>
      <c r="P15" s="308"/>
      <c r="Q15" s="308"/>
      <c r="R15" s="310" t="s">
        <v>14</v>
      </c>
      <c r="S15" s="308"/>
    </row>
    <row r="16" spans="1:19" ht="54" customHeight="1">
      <c r="A16" s="322"/>
      <c r="B16" s="308"/>
      <c r="C16" s="311"/>
      <c r="D16" s="308"/>
      <c r="E16" s="311"/>
      <c r="F16" s="314" t="s">
        <v>15</v>
      </c>
      <c r="G16" s="314" t="s">
        <v>16</v>
      </c>
      <c r="H16" s="310" t="s">
        <v>17</v>
      </c>
      <c r="I16" s="310" t="s">
        <v>18</v>
      </c>
      <c r="J16" s="310" t="s">
        <v>19</v>
      </c>
      <c r="K16" s="310" t="s">
        <v>20</v>
      </c>
      <c r="L16" s="310" t="s">
        <v>21</v>
      </c>
      <c r="M16" s="310" t="s">
        <v>22</v>
      </c>
      <c r="N16" s="308"/>
      <c r="O16" s="314" t="s">
        <v>15</v>
      </c>
      <c r="P16" s="314" t="s">
        <v>16</v>
      </c>
      <c r="Q16" s="310" t="s">
        <v>17</v>
      </c>
      <c r="R16" s="310" t="s">
        <v>23</v>
      </c>
      <c r="S16" s="310" t="s">
        <v>24</v>
      </c>
    </row>
    <row r="17" spans="1:19" ht="54" customHeight="1">
      <c r="A17" s="322"/>
      <c r="B17" s="308"/>
      <c r="C17" s="311"/>
      <c r="D17" s="308"/>
      <c r="E17" s="311"/>
      <c r="F17" s="318"/>
      <c r="G17" s="318"/>
      <c r="H17" s="318"/>
      <c r="I17" s="318"/>
      <c r="J17" s="311"/>
      <c r="K17" s="311"/>
      <c r="L17" s="308"/>
      <c r="M17" s="316" t="s">
        <v>15</v>
      </c>
      <c r="N17" s="316" t="s">
        <v>16</v>
      </c>
      <c r="O17" s="308"/>
      <c r="P17" s="308"/>
      <c r="Q17" s="308"/>
      <c r="R17" s="308"/>
      <c r="S17" s="311"/>
    </row>
    <row r="18" spans="1:19" ht="54" customHeight="1">
      <c r="A18" s="320"/>
      <c r="B18" s="313"/>
      <c r="C18" s="312"/>
      <c r="D18" s="313"/>
      <c r="E18" s="312"/>
      <c r="F18" s="319"/>
      <c r="G18" s="319"/>
      <c r="H18" s="319" t="s">
        <v>17</v>
      </c>
      <c r="I18" s="319"/>
      <c r="J18" s="312"/>
      <c r="K18" s="312"/>
      <c r="L18" s="313"/>
      <c r="M18" s="317"/>
      <c r="N18" s="317"/>
      <c r="O18" s="313"/>
      <c r="P18" s="313"/>
      <c r="Q18" s="313"/>
      <c r="R18" s="313"/>
      <c r="S18" s="312"/>
    </row>
    <row r="19" spans="1:19" ht="191.25">
      <c r="A19" s="82" t="s">
        <v>25</v>
      </c>
      <c r="B19" s="113" t="s">
        <v>26</v>
      </c>
      <c r="C19" s="113" t="s">
        <v>27</v>
      </c>
      <c r="D19" s="113" t="s">
        <v>28</v>
      </c>
      <c r="E19" s="85" t="s">
        <v>29</v>
      </c>
      <c r="F19" s="84">
        <v>1</v>
      </c>
      <c r="G19" s="84">
        <v>3</v>
      </c>
      <c r="H19" s="87" t="str">
        <f>IF(AND(OR(F19=1,F19=2),(OR(G19=1,G19=2))),"Zona Baja",IF(AND((F19=3),(G19=1)),"Zona Baja",IF(AND(OR(F19=1,F19=2),(G19=3)),"Zona Moderada",IF(AND((F19=4),(G19=1)),"Zona Moderada",IF(AND((F19=3),(G19=2)),"Zona Moderada",IF(AND((F19=5),(OR(G19=1,G19=2))),"Zona Alta",IF(AND((F19=4),(OR(G19=2,G19=3))),"Zona Alta",IF(AND((F19=3),(G19=3)),"Zona Alta",IF(AND((F19=2),(G19=4)),"Zona Alta",IF(AND((F19=1),(OR(G19=4,G19=5))),"Zona Alta",IF(AND((F19=2),(G19=5)),"Zona Extrema",IF(AND(OR(F19=3,F19=4,F19=5),(OR(G19=4,G19=5))),"Zona Extrema",IF(AND((F19=5),(G19=3)),"Zona Extrema","")))))))))))))</f>
        <v>Zona Moderada</v>
      </c>
      <c r="I19" s="85" t="s">
        <v>30</v>
      </c>
      <c r="J19" s="85" t="s">
        <v>31</v>
      </c>
      <c r="K19" s="85" t="str">
        <f t="shared" ref="K19:K28" si="0">IF(E19="Corrupción",IF(J19="Preventivo","Probabilidad",IF(J19="Correctivo","Impacto","")),IF(J19="Preventivo","Probabilidad",IF(J19="","",IF(J19="Preventivo - Correctivo","Ambos",IF(J19="Preventivo","Probabilidad",IF(J19="","",IF(J19="Preventivo - Correctivo","Ambos","Impacto")))))))</f>
        <v>Probabilidad</v>
      </c>
      <c r="L19" s="85">
        <v>95</v>
      </c>
      <c r="M19" s="85">
        <f t="shared" ref="M19:M28" si="1">IF(E19="Corrupción",IF(K19="Impacto",0,IF(K19="Probabilidad",IF(L19&lt;51,0,IF(L19&lt;76,1,2)))),IF(OR(K19="Probabilidad",K19="Ambos"),IF(L19&lt;71,0,1),IF(K19="Impacto",0,IF(K19="","",0))))</f>
        <v>1</v>
      </c>
      <c r="N19" s="85">
        <f t="shared" ref="N19:N47" si="2">IF(E19="Corrupción",IF(K19="Probabilidad",0,IF(K19="Impacto",IF(L19&lt;51,0,IF(L19&lt;76,1,2)))),IF(OR(K19="Impacto",K19="Ambos"),IF(L19&lt;71,0,1),IF(K19="Probabilidad",0,IF(K19="",""))))</f>
        <v>0</v>
      </c>
      <c r="O19" s="85">
        <f t="shared" ref="O19:O28" si="3">IF(J19="","",IF((F19-M19)&lt;=0,1,(F19-M19)))</f>
        <v>1</v>
      </c>
      <c r="P19" s="85">
        <f t="shared" ref="P19:P47" si="4">IF(J19="","",IF((G19-N19)&lt;=0,1,(G19-N19)))</f>
        <v>3</v>
      </c>
      <c r="Q19" s="110" t="str">
        <f t="shared" ref="Q19:Q59" si="5">IF(AND(OR(O19=1,O19=2),(OR(P19=1,P19=2))),"Zona de Riesgo Baja",IF(AND((O19=3),(P19=1)),"Zona de Riesgo Baja",IF(AND(OR(O19=1,O19=2),(P19=3)),"Zona de Riesgo Moderada",IF(AND((O19=4),(P19=1)),"Zona de Riesgo Moderada",IF(AND((O19=3),(P19=2)),"Zona de Riesgo Moderada",IF(AND((O19=5),(OR(P19=1,P19=2))),"Zona de Riesgo Alta",IF(AND((O19=4),(OR(P19=2,P19=3))),"Zona de Riesgo Alta",IF(AND((O19=3),(P19=3)),"Zona de Riesgo Alta",IF(AND((O19=2),(P19=4)),"Zona de Riesgo Alta",IF(AND((O19=1),(OR(P19=4,P19=5))),"Zona de Riesgo Alta",IF(AND((O19=2),(P19=5)),"Zona de Riesgo Extrema",IF(AND(OR(O19=3,O19=4,O19=5),(OR(P19=4,P19=5))),"Zona de Riesgo Extrema",IF(AND((O19=5),(P19=3)),"Zona de Riesgo Extrema","")))))))))))))</f>
        <v>Zona de Riesgo Moderada</v>
      </c>
      <c r="R19" s="85" t="s">
        <v>32</v>
      </c>
      <c r="S19" s="85" t="s">
        <v>33</v>
      </c>
    </row>
    <row r="20" spans="1:19" ht="191.25">
      <c r="A20" s="82" t="s">
        <v>25</v>
      </c>
      <c r="B20" s="113" t="s">
        <v>34</v>
      </c>
      <c r="C20" s="113" t="s">
        <v>35</v>
      </c>
      <c r="D20" s="113" t="s">
        <v>36</v>
      </c>
      <c r="E20" s="85" t="s">
        <v>29</v>
      </c>
      <c r="F20" s="84">
        <v>1</v>
      </c>
      <c r="G20" s="84">
        <v>4</v>
      </c>
      <c r="H20" s="156" t="str">
        <f t="shared" ref="H20:H59" si="6">IF(AND(OR(F20=1,F20=2),(OR(G20=1,G20=2))),"Zona Baja",IF(AND((F20=3),(G20=1)),"Zona Baja",IF(AND(OR(F20=1,F20=2),(G20=3)),"Zona Moderada",IF(AND((F20=4),(G20=1)),"Zona Moderada",IF(AND((F20=3),(G20=2)),"Zona Moderada",IF(AND((F20=5),(OR(G20=1,G20=2))),"Zona Alta",IF(AND((F20=4),(OR(G20=2,G20=3))),"Zona Alta",IF(AND((F20=3),(G20=3)),"Zona Alta",IF(AND((F20=2),(G20=4)),"Zona Alta",IF(AND((F20=1),(OR(G20=4,G20=5))),"Zona Alta",IF(AND((F20=2),(G20=5)),"Zona Extrema",IF(AND(OR(F20=3,F20=4,F20=5),(OR(G20=4,G20=5))),"Zona Extrema",IF(AND((F20=5),(G20=3)),"Zona Extrema","")))))))))))))</f>
        <v>Zona Alta</v>
      </c>
      <c r="I20" s="85" t="s">
        <v>30</v>
      </c>
      <c r="J20" s="85" t="s">
        <v>31</v>
      </c>
      <c r="K20" s="85" t="str">
        <f t="shared" si="0"/>
        <v>Probabilidad</v>
      </c>
      <c r="L20" s="85">
        <v>95</v>
      </c>
      <c r="M20" s="85">
        <f t="shared" si="1"/>
        <v>1</v>
      </c>
      <c r="N20" s="85">
        <f t="shared" si="2"/>
        <v>0</v>
      </c>
      <c r="O20" s="85">
        <f t="shared" si="3"/>
        <v>1</v>
      </c>
      <c r="P20" s="85">
        <f t="shared" si="4"/>
        <v>4</v>
      </c>
      <c r="Q20" s="110" t="str">
        <f t="shared" si="5"/>
        <v>Zona de Riesgo Alta</v>
      </c>
      <c r="R20" s="85" t="s">
        <v>32</v>
      </c>
      <c r="S20" s="85" t="s">
        <v>33</v>
      </c>
    </row>
    <row r="21" spans="1:19" ht="318.75">
      <c r="A21" s="82" t="s">
        <v>25</v>
      </c>
      <c r="B21" s="113" t="s">
        <v>37</v>
      </c>
      <c r="C21" s="113" t="s">
        <v>38</v>
      </c>
      <c r="D21" s="113" t="s">
        <v>39</v>
      </c>
      <c r="E21" s="85" t="s">
        <v>29</v>
      </c>
      <c r="F21" s="84">
        <v>3</v>
      </c>
      <c r="G21" s="84">
        <v>3</v>
      </c>
      <c r="H21" s="156" t="str">
        <f t="shared" si="6"/>
        <v>Zona Alta</v>
      </c>
      <c r="I21" s="85" t="s">
        <v>40</v>
      </c>
      <c r="J21" s="85" t="s">
        <v>31</v>
      </c>
      <c r="K21" s="85" t="str">
        <f t="shared" si="0"/>
        <v>Probabilidad</v>
      </c>
      <c r="L21" s="85">
        <v>95</v>
      </c>
      <c r="M21" s="85">
        <f t="shared" si="1"/>
        <v>1</v>
      </c>
      <c r="N21" s="85">
        <f t="shared" si="2"/>
        <v>0</v>
      </c>
      <c r="O21" s="85">
        <f t="shared" si="3"/>
        <v>2</v>
      </c>
      <c r="P21" s="85">
        <f t="shared" si="4"/>
        <v>3</v>
      </c>
      <c r="Q21" s="110" t="str">
        <f t="shared" si="5"/>
        <v>Zona de Riesgo Moderada</v>
      </c>
      <c r="R21" s="85" t="s">
        <v>41</v>
      </c>
      <c r="S21" s="85" t="s">
        <v>42</v>
      </c>
    </row>
    <row r="22" spans="1:19" ht="330.95" customHeight="1">
      <c r="A22" s="82" t="s">
        <v>25</v>
      </c>
      <c r="B22" s="113" t="s">
        <v>43</v>
      </c>
      <c r="C22" s="113" t="s">
        <v>44</v>
      </c>
      <c r="D22" s="113" t="s">
        <v>39</v>
      </c>
      <c r="E22" s="85" t="s">
        <v>29</v>
      </c>
      <c r="F22" s="84">
        <v>3</v>
      </c>
      <c r="G22" s="84">
        <v>3</v>
      </c>
      <c r="H22" s="156" t="str">
        <f t="shared" si="6"/>
        <v>Zona Alta</v>
      </c>
      <c r="I22" s="85" t="s">
        <v>45</v>
      </c>
      <c r="J22" s="85" t="s">
        <v>31</v>
      </c>
      <c r="K22" s="85" t="str">
        <f t="shared" si="0"/>
        <v>Probabilidad</v>
      </c>
      <c r="L22" s="85">
        <v>95</v>
      </c>
      <c r="M22" s="85">
        <f t="shared" si="1"/>
        <v>1</v>
      </c>
      <c r="N22" s="85">
        <f t="shared" si="2"/>
        <v>0</v>
      </c>
      <c r="O22" s="85">
        <f t="shared" si="3"/>
        <v>2</v>
      </c>
      <c r="P22" s="85">
        <f t="shared" si="4"/>
        <v>3</v>
      </c>
      <c r="Q22" s="110" t="str">
        <f t="shared" si="5"/>
        <v>Zona de Riesgo Moderada</v>
      </c>
      <c r="R22" s="85" t="s">
        <v>41</v>
      </c>
      <c r="S22" s="85" t="s">
        <v>46</v>
      </c>
    </row>
    <row r="23" spans="1:19" ht="270" customHeight="1">
      <c r="A23" s="65" t="s">
        <v>25</v>
      </c>
      <c r="B23" s="113" t="s">
        <v>47</v>
      </c>
      <c r="C23" s="113" t="s">
        <v>48</v>
      </c>
      <c r="D23" s="113" t="s">
        <v>49</v>
      </c>
      <c r="E23" s="85" t="s">
        <v>29</v>
      </c>
      <c r="F23" s="84">
        <v>3</v>
      </c>
      <c r="G23" s="84">
        <v>3</v>
      </c>
      <c r="H23" s="156" t="str">
        <f t="shared" si="6"/>
        <v>Zona Alta</v>
      </c>
      <c r="I23" s="85" t="s">
        <v>50</v>
      </c>
      <c r="J23" s="85" t="s">
        <v>31</v>
      </c>
      <c r="K23" s="85" t="str">
        <f t="shared" si="0"/>
        <v>Probabilidad</v>
      </c>
      <c r="L23" s="85">
        <v>95</v>
      </c>
      <c r="M23" s="85">
        <f t="shared" si="1"/>
        <v>1</v>
      </c>
      <c r="N23" s="85">
        <f t="shared" si="2"/>
        <v>0</v>
      </c>
      <c r="O23" s="85">
        <f t="shared" si="3"/>
        <v>2</v>
      </c>
      <c r="P23" s="85">
        <f t="shared" si="4"/>
        <v>3</v>
      </c>
      <c r="Q23" s="110" t="str">
        <f t="shared" si="5"/>
        <v>Zona de Riesgo Moderada</v>
      </c>
      <c r="R23" s="85" t="s">
        <v>51</v>
      </c>
      <c r="S23" s="85" t="s">
        <v>52</v>
      </c>
    </row>
    <row r="24" spans="1:19" ht="236.1" customHeight="1">
      <c r="A24" s="82" t="s">
        <v>25</v>
      </c>
      <c r="B24" s="113" t="s">
        <v>53</v>
      </c>
      <c r="C24" s="113" t="s">
        <v>54</v>
      </c>
      <c r="D24" s="113" t="s">
        <v>49</v>
      </c>
      <c r="E24" s="85" t="s">
        <v>29</v>
      </c>
      <c r="F24" s="84">
        <v>4</v>
      </c>
      <c r="G24" s="84">
        <v>2</v>
      </c>
      <c r="H24" s="156" t="str">
        <f t="shared" si="6"/>
        <v>Zona Alta</v>
      </c>
      <c r="I24" s="85" t="s">
        <v>55</v>
      </c>
      <c r="J24" s="85" t="s">
        <v>31</v>
      </c>
      <c r="K24" s="85" t="str">
        <f t="shared" si="0"/>
        <v>Probabilidad</v>
      </c>
      <c r="L24" s="85">
        <v>100</v>
      </c>
      <c r="M24" s="85">
        <f t="shared" si="1"/>
        <v>1</v>
      </c>
      <c r="N24" s="85">
        <f t="shared" si="2"/>
        <v>0</v>
      </c>
      <c r="O24" s="85">
        <f t="shared" si="3"/>
        <v>3</v>
      </c>
      <c r="P24" s="85">
        <f t="shared" si="4"/>
        <v>2</v>
      </c>
      <c r="Q24" s="110" t="str">
        <f t="shared" si="5"/>
        <v>Zona de Riesgo Moderada</v>
      </c>
      <c r="R24" s="85" t="s">
        <v>56</v>
      </c>
      <c r="S24" s="85" t="s">
        <v>57</v>
      </c>
    </row>
    <row r="25" spans="1:19" ht="242.25">
      <c r="A25" s="82" t="s">
        <v>25</v>
      </c>
      <c r="B25" s="113" t="s">
        <v>58</v>
      </c>
      <c r="C25" s="113" t="s">
        <v>59</v>
      </c>
      <c r="D25" s="113" t="s">
        <v>60</v>
      </c>
      <c r="E25" s="85" t="s">
        <v>61</v>
      </c>
      <c r="F25" s="84">
        <v>2</v>
      </c>
      <c r="G25" s="84">
        <v>3</v>
      </c>
      <c r="H25" s="87" t="str">
        <f t="shared" si="6"/>
        <v>Zona Moderada</v>
      </c>
      <c r="I25" s="85" t="s">
        <v>62</v>
      </c>
      <c r="J25" s="85" t="s">
        <v>31</v>
      </c>
      <c r="K25" s="85" t="str">
        <f t="shared" si="0"/>
        <v>Probabilidad</v>
      </c>
      <c r="L25" s="85">
        <v>80</v>
      </c>
      <c r="M25" s="85">
        <f t="shared" si="1"/>
        <v>2</v>
      </c>
      <c r="N25" s="85">
        <f t="shared" si="2"/>
        <v>0</v>
      </c>
      <c r="O25" s="85">
        <f t="shared" si="3"/>
        <v>1</v>
      </c>
      <c r="P25" s="85">
        <f t="shared" si="4"/>
        <v>3</v>
      </c>
      <c r="Q25" s="110" t="str">
        <f t="shared" si="5"/>
        <v>Zona de Riesgo Moderada</v>
      </c>
      <c r="R25" s="85" t="s">
        <v>63</v>
      </c>
      <c r="S25" s="85" t="s">
        <v>64</v>
      </c>
    </row>
    <row r="26" spans="1:19" ht="216.75">
      <c r="A26" s="82" t="s">
        <v>25</v>
      </c>
      <c r="B26" s="113" t="s">
        <v>65</v>
      </c>
      <c r="C26" s="113" t="s">
        <v>66</v>
      </c>
      <c r="D26" s="113" t="s">
        <v>60</v>
      </c>
      <c r="E26" s="85" t="s">
        <v>61</v>
      </c>
      <c r="F26" s="84">
        <v>4</v>
      </c>
      <c r="G26" s="84">
        <v>3</v>
      </c>
      <c r="H26" s="156" t="str">
        <f t="shared" si="6"/>
        <v>Zona Alta</v>
      </c>
      <c r="I26" s="85" t="s">
        <v>67</v>
      </c>
      <c r="J26" s="85" t="s">
        <v>31</v>
      </c>
      <c r="K26" s="85" t="str">
        <f t="shared" si="0"/>
        <v>Probabilidad</v>
      </c>
      <c r="L26" s="85">
        <v>85</v>
      </c>
      <c r="M26" s="85">
        <f t="shared" si="1"/>
        <v>2</v>
      </c>
      <c r="N26" s="85">
        <f t="shared" si="2"/>
        <v>0</v>
      </c>
      <c r="O26" s="85">
        <f t="shared" si="3"/>
        <v>2</v>
      </c>
      <c r="P26" s="85">
        <f t="shared" si="4"/>
        <v>3</v>
      </c>
      <c r="Q26" s="110" t="str">
        <f t="shared" si="5"/>
        <v>Zona de Riesgo Moderada</v>
      </c>
      <c r="R26" s="85" t="s">
        <v>68</v>
      </c>
      <c r="S26" s="85" t="s">
        <v>69</v>
      </c>
    </row>
    <row r="27" spans="1:19" ht="306" customHeight="1">
      <c r="A27" s="82" t="s">
        <v>25</v>
      </c>
      <c r="B27" s="113" t="s">
        <v>70</v>
      </c>
      <c r="C27" s="113" t="s">
        <v>71</v>
      </c>
      <c r="D27" s="113" t="s">
        <v>72</v>
      </c>
      <c r="E27" s="85" t="s">
        <v>61</v>
      </c>
      <c r="F27" s="84">
        <v>5</v>
      </c>
      <c r="G27" s="84">
        <v>2</v>
      </c>
      <c r="H27" s="156" t="str">
        <f t="shared" si="6"/>
        <v>Zona Alta</v>
      </c>
      <c r="I27" s="85" t="s">
        <v>73</v>
      </c>
      <c r="J27" s="85" t="s">
        <v>31</v>
      </c>
      <c r="K27" s="85" t="str">
        <f t="shared" si="0"/>
        <v>Probabilidad</v>
      </c>
      <c r="L27" s="85">
        <v>85</v>
      </c>
      <c r="M27" s="85">
        <f t="shared" si="1"/>
        <v>2</v>
      </c>
      <c r="N27" s="85">
        <f t="shared" si="2"/>
        <v>0</v>
      </c>
      <c r="O27" s="85">
        <f t="shared" si="3"/>
        <v>3</v>
      </c>
      <c r="P27" s="85">
        <f t="shared" si="4"/>
        <v>2</v>
      </c>
      <c r="Q27" s="110" t="str">
        <f t="shared" si="5"/>
        <v>Zona de Riesgo Moderada</v>
      </c>
      <c r="R27" s="85" t="s">
        <v>74</v>
      </c>
      <c r="S27" s="85" t="s">
        <v>75</v>
      </c>
    </row>
    <row r="28" spans="1:19" ht="210" customHeight="1">
      <c r="A28" s="82" t="s">
        <v>76</v>
      </c>
      <c r="B28" s="113" t="s">
        <v>77</v>
      </c>
      <c r="C28" s="113" t="s">
        <v>78</v>
      </c>
      <c r="D28" s="113" t="s">
        <v>79</v>
      </c>
      <c r="E28" s="86" t="s">
        <v>29</v>
      </c>
      <c r="F28" s="97">
        <v>2</v>
      </c>
      <c r="G28" s="97">
        <v>3</v>
      </c>
      <c r="H28" s="87" t="str">
        <f t="shared" si="6"/>
        <v>Zona Moderada</v>
      </c>
      <c r="I28" s="113" t="s">
        <v>80</v>
      </c>
      <c r="J28" s="113" t="s">
        <v>31</v>
      </c>
      <c r="K28" s="85" t="str">
        <f t="shared" si="0"/>
        <v>Probabilidad</v>
      </c>
      <c r="L28" s="87">
        <v>95</v>
      </c>
      <c r="M28" s="87">
        <f t="shared" si="1"/>
        <v>1</v>
      </c>
      <c r="N28" s="87">
        <f t="shared" si="2"/>
        <v>0</v>
      </c>
      <c r="O28" s="87">
        <f t="shared" si="3"/>
        <v>1</v>
      </c>
      <c r="P28" s="87">
        <f t="shared" si="4"/>
        <v>3</v>
      </c>
      <c r="Q28" s="110" t="str">
        <f t="shared" si="5"/>
        <v>Zona de Riesgo Moderada</v>
      </c>
      <c r="R28" s="113" t="s">
        <v>81</v>
      </c>
      <c r="S28" s="113" t="s">
        <v>82</v>
      </c>
    </row>
    <row r="29" spans="1:19" ht="178.5">
      <c r="A29" s="82" t="s">
        <v>76</v>
      </c>
      <c r="B29" s="113" t="s">
        <v>83</v>
      </c>
      <c r="C29" s="113" t="s">
        <v>84</v>
      </c>
      <c r="D29" s="113" t="s">
        <v>85</v>
      </c>
      <c r="E29" s="85" t="s">
        <v>61</v>
      </c>
      <c r="F29" s="84">
        <v>4</v>
      </c>
      <c r="G29" s="84">
        <v>5</v>
      </c>
      <c r="H29" s="87" t="str">
        <f t="shared" si="6"/>
        <v>Zona Extrema</v>
      </c>
      <c r="I29" s="113" t="s">
        <v>80</v>
      </c>
      <c r="J29" s="84" t="s">
        <v>31</v>
      </c>
      <c r="K29" s="85" t="str">
        <f t="shared" ref="K29:K47" si="7">IF(E29="Corrupción",IF(J29="Preventivo","Probabilidad",IF(J29="Correctivo","Impacto","")),IF(J29="Preventivo","Probabilidad",IF(J29="","",IF(J29="Preventivo - Correctivo","Ambos",IF(J29="Preventivo","Probabilidad",IF(J29="","",IF(J29="Preventivo - Correctivo","Ambos","Impacto")))))))</f>
        <v>Probabilidad</v>
      </c>
      <c r="L29" s="85">
        <v>85</v>
      </c>
      <c r="M29" s="85">
        <f t="shared" ref="M29:M47" si="8">IF(E29="Corrupción",IF(K29="Impacto",0,IF(K29="Probabilidad",IF(L29&lt;51,0,IF(L29&lt;76,1,2)))),IF(OR(K29="Probabilidad",K29="Ambos"),IF(L29&lt;71,0,1),IF(K29="Impacto",0,IF(K29="","",0))))</f>
        <v>2</v>
      </c>
      <c r="N29" s="85">
        <f t="shared" si="2"/>
        <v>0</v>
      </c>
      <c r="O29" s="85">
        <f t="shared" ref="O29:O47" si="9">IF(J29="","",IF((F29-M29)&lt;=0,1,(F29-M29)))</f>
        <v>2</v>
      </c>
      <c r="P29" s="85">
        <f t="shared" si="4"/>
        <v>5</v>
      </c>
      <c r="Q29" s="110" t="str">
        <f t="shared" si="5"/>
        <v>Zona de Riesgo Extrema</v>
      </c>
      <c r="R29" s="113" t="s">
        <v>81</v>
      </c>
      <c r="S29" s="113" t="s">
        <v>82</v>
      </c>
    </row>
    <row r="30" spans="1:19" ht="178.5">
      <c r="A30" s="82" t="s">
        <v>76</v>
      </c>
      <c r="B30" s="113" t="s">
        <v>83</v>
      </c>
      <c r="C30" s="113" t="s">
        <v>86</v>
      </c>
      <c r="D30" s="113" t="s">
        <v>85</v>
      </c>
      <c r="E30" s="85" t="s">
        <v>61</v>
      </c>
      <c r="F30" s="84">
        <v>4</v>
      </c>
      <c r="G30" s="84">
        <v>5</v>
      </c>
      <c r="H30" s="87" t="str">
        <f t="shared" si="6"/>
        <v>Zona Extrema</v>
      </c>
      <c r="I30" s="113" t="s">
        <v>80</v>
      </c>
      <c r="J30" s="84" t="s">
        <v>31</v>
      </c>
      <c r="K30" s="85" t="str">
        <f t="shared" si="7"/>
        <v>Probabilidad</v>
      </c>
      <c r="L30" s="85">
        <v>85</v>
      </c>
      <c r="M30" s="85">
        <f t="shared" si="8"/>
        <v>2</v>
      </c>
      <c r="N30" s="85">
        <f t="shared" si="2"/>
        <v>0</v>
      </c>
      <c r="O30" s="85">
        <f t="shared" si="9"/>
        <v>2</v>
      </c>
      <c r="P30" s="85">
        <f t="shared" si="4"/>
        <v>5</v>
      </c>
      <c r="Q30" s="110" t="str">
        <f t="shared" si="5"/>
        <v>Zona de Riesgo Extrema</v>
      </c>
      <c r="R30" s="113" t="s">
        <v>81</v>
      </c>
      <c r="S30" s="113" t="s">
        <v>82</v>
      </c>
    </row>
    <row r="31" spans="1:19" ht="178.5">
      <c r="A31" s="82" t="s">
        <v>76</v>
      </c>
      <c r="B31" s="113" t="s">
        <v>83</v>
      </c>
      <c r="C31" s="113" t="s">
        <v>84</v>
      </c>
      <c r="D31" s="113" t="s">
        <v>85</v>
      </c>
      <c r="E31" s="85" t="s">
        <v>61</v>
      </c>
      <c r="F31" s="84">
        <v>4</v>
      </c>
      <c r="G31" s="84">
        <v>5</v>
      </c>
      <c r="H31" s="87" t="str">
        <f t="shared" si="6"/>
        <v>Zona Extrema</v>
      </c>
      <c r="I31" s="113" t="s">
        <v>80</v>
      </c>
      <c r="J31" s="84" t="s">
        <v>31</v>
      </c>
      <c r="K31" s="85" t="str">
        <f t="shared" si="7"/>
        <v>Probabilidad</v>
      </c>
      <c r="L31" s="85">
        <v>85</v>
      </c>
      <c r="M31" s="85">
        <f t="shared" si="8"/>
        <v>2</v>
      </c>
      <c r="N31" s="85">
        <f t="shared" si="2"/>
        <v>0</v>
      </c>
      <c r="O31" s="85">
        <f t="shared" si="9"/>
        <v>2</v>
      </c>
      <c r="P31" s="85">
        <f t="shared" si="4"/>
        <v>5</v>
      </c>
      <c r="Q31" s="110" t="str">
        <f t="shared" si="5"/>
        <v>Zona de Riesgo Extrema</v>
      </c>
      <c r="R31" s="113" t="s">
        <v>81</v>
      </c>
      <c r="S31" s="113" t="s">
        <v>82</v>
      </c>
    </row>
    <row r="32" spans="1:19" ht="178.5">
      <c r="A32" s="82" t="s">
        <v>76</v>
      </c>
      <c r="B32" s="113" t="s">
        <v>83</v>
      </c>
      <c r="C32" s="113" t="s">
        <v>87</v>
      </c>
      <c r="D32" s="113" t="s">
        <v>85</v>
      </c>
      <c r="E32" s="85" t="s">
        <v>61</v>
      </c>
      <c r="F32" s="84">
        <v>4</v>
      </c>
      <c r="G32" s="84">
        <v>5</v>
      </c>
      <c r="H32" s="87" t="str">
        <f t="shared" si="6"/>
        <v>Zona Extrema</v>
      </c>
      <c r="I32" s="113" t="s">
        <v>80</v>
      </c>
      <c r="J32" s="84" t="s">
        <v>31</v>
      </c>
      <c r="K32" s="85" t="str">
        <f t="shared" si="7"/>
        <v>Probabilidad</v>
      </c>
      <c r="L32" s="85">
        <v>85</v>
      </c>
      <c r="M32" s="85">
        <f t="shared" si="8"/>
        <v>2</v>
      </c>
      <c r="N32" s="85">
        <f t="shared" si="2"/>
        <v>0</v>
      </c>
      <c r="O32" s="85">
        <f t="shared" si="9"/>
        <v>2</v>
      </c>
      <c r="P32" s="85">
        <f t="shared" si="4"/>
        <v>5</v>
      </c>
      <c r="Q32" s="110" t="str">
        <f t="shared" si="5"/>
        <v>Zona de Riesgo Extrema</v>
      </c>
      <c r="R32" s="113" t="s">
        <v>81</v>
      </c>
      <c r="S32" s="113" t="s">
        <v>82</v>
      </c>
    </row>
    <row r="33" spans="1:19" ht="178.5">
      <c r="A33" s="82" t="s">
        <v>76</v>
      </c>
      <c r="B33" s="113" t="s">
        <v>83</v>
      </c>
      <c r="C33" s="113" t="s">
        <v>88</v>
      </c>
      <c r="D33" s="113" t="s">
        <v>85</v>
      </c>
      <c r="E33" s="85" t="s">
        <v>61</v>
      </c>
      <c r="F33" s="84">
        <v>4</v>
      </c>
      <c r="G33" s="84">
        <v>5</v>
      </c>
      <c r="H33" s="87" t="str">
        <f t="shared" si="6"/>
        <v>Zona Extrema</v>
      </c>
      <c r="I33" s="113" t="s">
        <v>80</v>
      </c>
      <c r="J33" s="84" t="s">
        <v>31</v>
      </c>
      <c r="K33" s="85" t="str">
        <f t="shared" si="7"/>
        <v>Probabilidad</v>
      </c>
      <c r="L33" s="85">
        <v>85</v>
      </c>
      <c r="M33" s="85">
        <f t="shared" si="8"/>
        <v>2</v>
      </c>
      <c r="N33" s="85">
        <f t="shared" si="2"/>
        <v>0</v>
      </c>
      <c r="O33" s="85">
        <f t="shared" si="9"/>
        <v>2</v>
      </c>
      <c r="P33" s="85">
        <f t="shared" si="4"/>
        <v>5</v>
      </c>
      <c r="Q33" s="110" t="str">
        <f t="shared" si="5"/>
        <v>Zona de Riesgo Extrema</v>
      </c>
      <c r="R33" s="113" t="s">
        <v>81</v>
      </c>
      <c r="S33" s="113" t="s">
        <v>82</v>
      </c>
    </row>
    <row r="34" spans="1:19" ht="178.5">
      <c r="A34" s="82" t="s">
        <v>76</v>
      </c>
      <c r="B34" s="113" t="s">
        <v>83</v>
      </c>
      <c r="C34" s="113" t="s">
        <v>89</v>
      </c>
      <c r="D34" s="113" t="s">
        <v>85</v>
      </c>
      <c r="E34" s="85" t="s">
        <v>61</v>
      </c>
      <c r="F34" s="84">
        <v>4</v>
      </c>
      <c r="G34" s="84">
        <v>5</v>
      </c>
      <c r="H34" s="87" t="str">
        <f t="shared" si="6"/>
        <v>Zona Extrema</v>
      </c>
      <c r="I34" s="113" t="s">
        <v>80</v>
      </c>
      <c r="J34" s="84" t="s">
        <v>31</v>
      </c>
      <c r="K34" s="85" t="str">
        <f t="shared" si="7"/>
        <v>Probabilidad</v>
      </c>
      <c r="L34" s="85">
        <v>85</v>
      </c>
      <c r="M34" s="85">
        <f t="shared" si="8"/>
        <v>2</v>
      </c>
      <c r="N34" s="85">
        <f t="shared" si="2"/>
        <v>0</v>
      </c>
      <c r="O34" s="85">
        <f t="shared" si="9"/>
        <v>2</v>
      </c>
      <c r="P34" s="85">
        <f t="shared" si="4"/>
        <v>5</v>
      </c>
      <c r="Q34" s="110" t="str">
        <f t="shared" si="5"/>
        <v>Zona de Riesgo Extrema</v>
      </c>
      <c r="R34" s="113" t="s">
        <v>81</v>
      </c>
      <c r="S34" s="113" t="s">
        <v>82</v>
      </c>
    </row>
    <row r="35" spans="1:19" ht="174" customHeight="1">
      <c r="A35" s="82" t="s">
        <v>76</v>
      </c>
      <c r="B35" s="113" t="s">
        <v>83</v>
      </c>
      <c r="C35" s="113" t="s">
        <v>90</v>
      </c>
      <c r="D35" s="113" t="s">
        <v>85</v>
      </c>
      <c r="E35" s="85" t="s">
        <v>61</v>
      </c>
      <c r="F35" s="84">
        <v>4</v>
      </c>
      <c r="G35" s="84">
        <v>5</v>
      </c>
      <c r="H35" s="87" t="str">
        <f t="shared" si="6"/>
        <v>Zona Extrema</v>
      </c>
      <c r="I35" s="113" t="s">
        <v>80</v>
      </c>
      <c r="J35" s="84" t="s">
        <v>31</v>
      </c>
      <c r="K35" s="85" t="str">
        <f t="shared" si="7"/>
        <v>Probabilidad</v>
      </c>
      <c r="L35" s="85">
        <v>85</v>
      </c>
      <c r="M35" s="85">
        <f t="shared" si="8"/>
        <v>2</v>
      </c>
      <c r="N35" s="85">
        <f t="shared" si="2"/>
        <v>0</v>
      </c>
      <c r="O35" s="85">
        <f t="shared" si="9"/>
        <v>2</v>
      </c>
      <c r="P35" s="85">
        <f t="shared" si="4"/>
        <v>5</v>
      </c>
      <c r="Q35" s="110" t="str">
        <f t="shared" si="5"/>
        <v>Zona de Riesgo Extrema</v>
      </c>
      <c r="R35" s="113" t="s">
        <v>81</v>
      </c>
      <c r="S35" s="113" t="s">
        <v>82</v>
      </c>
    </row>
    <row r="36" spans="1:19" ht="216.75">
      <c r="A36" s="82" t="s">
        <v>76</v>
      </c>
      <c r="B36" s="113" t="s">
        <v>83</v>
      </c>
      <c r="C36" s="113" t="s">
        <v>91</v>
      </c>
      <c r="D36" s="113" t="s">
        <v>85</v>
      </c>
      <c r="E36" s="85" t="s">
        <v>61</v>
      </c>
      <c r="F36" s="84">
        <v>5</v>
      </c>
      <c r="G36" s="84">
        <v>5</v>
      </c>
      <c r="H36" s="87" t="str">
        <f t="shared" si="6"/>
        <v>Zona Extrema</v>
      </c>
      <c r="I36" s="113" t="s">
        <v>80</v>
      </c>
      <c r="J36" s="84" t="s">
        <v>31</v>
      </c>
      <c r="K36" s="85" t="str">
        <f t="shared" si="7"/>
        <v>Probabilidad</v>
      </c>
      <c r="L36" s="85">
        <v>85</v>
      </c>
      <c r="M36" s="85">
        <f t="shared" si="8"/>
        <v>2</v>
      </c>
      <c r="N36" s="85">
        <f t="shared" si="2"/>
        <v>0</v>
      </c>
      <c r="O36" s="85">
        <f t="shared" si="9"/>
        <v>3</v>
      </c>
      <c r="P36" s="85">
        <f t="shared" si="4"/>
        <v>5</v>
      </c>
      <c r="Q36" s="110" t="str">
        <f t="shared" si="5"/>
        <v>Zona de Riesgo Extrema</v>
      </c>
      <c r="R36" s="113" t="s">
        <v>92</v>
      </c>
      <c r="S36" s="113" t="s">
        <v>93</v>
      </c>
    </row>
    <row r="37" spans="1:19" ht="165.75">
      <c r="A37" s="82" t="s">
        <v>76</v>
      </c>
      <c r="B37" s="113" t="s">
        <v>83</v>
      </c>
      <c r="C37" s="113" t="s">
        <v>94</v>
      </c>
      <c r="D37" s="113" t="s">
        <v>85</v>
      </c>
      <c r="E37" s="86" t="s">
        <v>61</v>
      </c>
      <c r="F37" s="97">
        <v>4</v>
      </c>
      <c r="G37" s="97">
        <v>5</v>
      </c>
      <c r="H37" s="87" t="str">
        <f t="shared" si="6"/>
        <v>Zona Extrema</v>
      </c>
      <c r="I37" s="113" t="s">
        <v>95</v>
      </c>
      <c r="J37" s="85" t="s">
        <v>31</v>
      </c>
      <c r="K37" s="85" t="str">
        <f t="shared" si="7"/>
        <v>Probabilidad</v>
      </c>
      <c r="L37" s="87">
        <v>85</v>
      </c>
      <c r="M37" s="87">
        <f t="shared" si="8"/>
        <v>2</v>
      </c>
      <c r="N37" s="87">
        <f t="shared" si="2"/>
        <v>0</v>
      </c>
      <c r="O37" s="87">
        <f t="shared" si="9"/>
        <v>2</v>
      </c>
      <c r="P37" s="87">
        <f t="shared" si="4"/>
        <v>5</v>
      </c>
      <c r="Q37" s="110" t="str">
        <f t="shared" si="5"/>
        <v>Zona de Riesgo Extrema</v>
      </c>
      <c r="R37" s="113" t="s">
        <v>96</v>
      </c>
      <c r="S37" s="113" t="s">
        <v>97</v>
      </c>
    </row>
    <row r="38" spans="1:19" ht="192.95" customHeight="1">
      <c r="A38" s="82" t="s">
        <v>76</v>
      </c>
      <c r="B38" s="113" t="s">
        <v>83</v>
      </c>
      <c r="C38" s="113" t="s">
        <v>98</v>
      </c>
      <c r="D38" s="113" t="s">
        <v>85</v>
      </c>
      <c r="E38" s="86" t="s">
        <v>61</v>
      </c>
      <c r="F38" s="97">
        <v>5</v>
      </c>
      <c r="G38" s="97">
        <v>5</v>
      </c>
      <c r="H38" s="87" t="str">
        <f t="shared" si="6"/>
        <v>Zona Extrema</v>
      </c>
      <c r="I38" s="113" t="s">
        <v>99</v>
      </c>
      <c r="J38" s="87" t="s">
        <v>31</v>
      </c>
      <c r="K38" s="87" t="str">
        <f t="shared" si="7"/>
        <v>Probabilidad</v>
      </c>
      <c r="L38" s="87">
        <v>85</v>
      </c>
      <c r="M38" s="87">
        <f t="shared" si="8"/>
        <v>2</v>
      </c>
      <c r="N38" s="87">
        <f t="shared" si="2"/>
        <v>0</v>
      </c>
      <c r="O38" s="87">
        <f t="shared" si="9"/>
        <v>3</v>
      </c>
      <c r="P38" s="87">
        <f t="shared" si="4"/>
        <v>5</v>
      </c>
      <c r="Q38" s="110" t="str">
        <f t="shared" si="5"/>
        <v>Zona de Riesgo Extrema</v>
      </c>
      <c r="R38" s="113" t="s">
        <v>92</v>
      </c>
      <c r="S38" s="113" t="s">
        <v>93</v>
      </c>
    </row>
    <row r="39" spans="1:19" ht="222.95" customHeight="1">
      <c r="A39" s="82" t="s">
        <v>76</v>
      </c>
      <c r="B39" s="113" t="s">
        <v>100</v>
      </c>
      <c r="C39" s="113" t="s">
        <v>101</v>
      </c>
      <c r="D39" s="113" t="s">
        <v>102</v>
      </c>
      <c r="E39" s="86" t="s">
        <v>29</v>
      </c>
      <c r="F39" s="97">
        <v>4</v>
      </c>
      <c r="G39" s="97">
        <v>3</v>
      </c>
      <c r="H39" s="156" t="str">
        <f t="shared" si="6"/>
        <v>Zona Alta</v>
      </c>
      <c r="I39" s="87" t="s">
        <v>103</v>
      </c>
      <c r="J39" s="87" t="s">
        <v>31</v>
      </c>
      <c r="K39" s="87" t="str">
        <f t="shared" si="7"/>
        <v>Probabilidad</v>
      </c>
      <c r="L39" s="87">
        <v>60</v>
      </c>
      <c r="M39" s="87">
        <f t="shared" si="8"/>
        <v>0</v>
      </c>
      <c r="N39" s="87">
        <f t="shared" si="2"/>
        <v>0</v>
      </c>
      <c r="O39" s="87">
        <f t="shared" si="9"/>
        <v>4</v>
      </c>
      <c r="P39" s="87">
        <f t="shared" si="4"/>
        <v>3</v>
      </c>
      <c r="Q39" s="110" t="str">
        <f t="shared" si="5"/>
        <v>Zona de Riesgo Alta</v>
      </c>
      <c r="R39" s="87" t="s">
        <v>104</v>
      </c>
      <c r="S39" s="87" t="s">
        <v>105</v>
      </c>
    </row>
    <row r="40" spans="1:19" ht="204">
      <c r="A40" s="82" t="s">
        <v>76</v>
      </c>
      <c r="B40" s="113" t="s">
        <v>77</v>
      </c>
      <c r="C40" s="113" t="s">
        <v>106</v>
      </c>
      <c r="D40" s="113" t="s">
        <v>79</v>
      </c>
      <c r="E40" s="85" t="s">
        <v>29</v>
      </c>
      <c r="F40" s="97">
        <v>3</v>
      </c>
      <c r="G40" s="97">
        <v>4</v>
      </c>
      <c r="H40" s="87" t="str">
        <f t="shared" si="6"/>
        <v>Zona Extrema</v>
      </c>
      <c r="I40" s="87" t="s">
        <v>95</v>
      </c>
      <c r="J40" s="85" t="s">
        <v>31</v>
      </c>
      <c r="K40" s="85" t="str">
        <f t="shared" si="7"/>
        <v>Probabilidad</v>
      </c>
      <c r="L40" s="87">
        <v>100</v>
      </c>
      <c r="M40" s="87">
        <f t="shared" si="8"/>
        <v>1</v>
      </c>
      <c r="N40" s="87">
        <f t="shared" si="2"/>
        <v>0</v>
      </c>
      <c r="O40" s="87">
        <f t="shared" si="9"/>
        <v>2</v>
      </c>
      <c r="P40" s="87">
        <f t="shared" si="4"/>
        <v>4</v>
      </c>
      <c r="Q40" s="110" t="str">
        <f t="shared" si="5"/>
        <v>Zona de Riesgo Alta</v>
      </c>
      <c r="R40" s="87" t="s">
        <v>107</v>
      </c>
      <c r="S40" s="87" t="s">
        <v>108</v>
      </c>
    </row>
    <row r="41" spans="1:19" ht="204">
      <c r="A41" s="82" t="s">
        <v>76</v>
      </c>
      <c r="B41" s="113" t="s">
        <v>77</v>
      </c>
      <c r="C41" s="113" t="s">
        <v>109</v>
      </c>
      <c r="D41" s="113" t="s">
        <v>79</v>
      </c>
      <c r="E41" s="85" t="s">
        <v>29</v>
      </c>
      <c r="F41" s="97">
        <v>3</v>
      </c>
      <c r="G41" s="97">
        <v>3</v>
      </c>
      <c r="H41" s="156" t="str">
        <f t="shared" si="6"/>
        <v>Zona Alta</v>
      </c>
      <c r="I41" s="87" t="s">
        <v>95</v>
      </c>
      <c r="J41" s="85" t="s">
        <v>31</v>
      </c>
      <c r="K41" s="85" t="str">
        <f t="shared" si="7"/>
        <v>Probabilidad</v>
      </c>
      <c r="L41" s="87">
        <v>100</v>
      </c>
      <c r="M41" s="87">
        <f t="shared" si="8"/>
        <v>1</v>
      </c>
      <c r="N41" s="87">
        <f t="shared" si="2"/>
        <v>0</v>
      </c>
      <c r="O41" s="87">
        <f t="shared" si="9"/>
        <v>2</v>
      </c>
      <c r="P41" s="87">
        <f t="shared" si="4"/>
        <v>3</v>
      </c>
      <c r="Q41" s="110" t="str">
        <f t="shared" si="5"/>
        <v>Zona de Riesgo Moderada</v>
      </c>
      <c r="R41" s="87" t="s">
        <v>107</v>
      </c>
      <c r="S41" s="87" t="s">
        <v>107</v>
      </c>
    </row>
    <row r="42" spans="1:19" ht="140.25">
      <c r="A42" s="128" t="s">
        <v>110</v>
      </c>
      <c r="B42" s="85" t="s">
        <v>111</v>
      </c>
      <c r="C42" s="85" t="s">
        <v>112</v>
      </c>
      <c r="D42" s="85" t="s">
        <v>113</v>
      </c>
      <c r="E42" s="85" t="s">
        <v>61</v>
      </c>
      <c r="F42" s="84">
        <v>5</v>
      </c>
      <c r="G42" s="84">
        <v>4</v>
      </c>
      <c r="H42" s="87" t="str">
        <f>IF(AND(OR(F42=1,F42=2),(OR(G42=1,G42=2))),"Zona Baja",IF(AND((F42=3),(G42=1)),"Zona Baja",IF(AND(OR(F42=1,F42=2),(G42=3)),"Zona Moderada",IF(AND((F42=4),(G42=1)),"Zona Moderada",IF(AND((F42=3),(G42=2)),"Zona Moderada",IF(AND((F42=5),(OR(G42=1,G42=2))),"Zona Alta",IF(AND((F42=4),(OR(G42=2,G42=3))),"Zona Alta",IF(AND((F42=3),(G42=3)),"Zona Alta",IF(AND((F42=2),(G42=4)),"Zona Alta",IF(AND((F42=1),(OR(G42=4,G42=5))),"Zona Alta",IF(AND((F42=2),(G42=5)),"Zona Extrema",IF(AND(OR(F42=3,F42=4,F42=5),(OR(G42=4,G42=5))),"Zona Extrema",IF(AND((F42=5),(G42=3)),"Zona Extrema","")))))))))))))</f>
        <v>Zona Extrema</v>
      </c>
      <c r="I42" s="85" t="s">
        <v>114</v>
      </c>
      <c r="J42" s="84" t="s">
        <v>31</v>
      </c>
      <c r="K42" s="85" t="str">
        <f t="shared" si="7"/>
        <v>Probabilidad</v>
      </c>
      <c r="L42" s="85">
        <v>0</v>
      </c>
      <c r="M42" s="85">
        <f t="shared" si="8"/>
        <v>0</v>
      </c>
      <c r="N42" s="85">
        <f t="shared" si="2"/>
        <v>0</v>
      </c>
      <c r="O42" s="85">
        <f t="shared" si="9"/>
        <v>5</v>
      </c>
      <c r="P42" s="85">
        <f t="shared" si="4"/>
        <v>4</v>
      </c>
      <c r="Q42" s="110" t="str">
        <f t="shared" si="5"/>
        <v>Zona de Riesgo Extrema</v>
      </c>
      <c r="R42" s="87" t="s">
        <v>115</v>
      </c>
      <c r="S42" s="87" t="s">
        <v>116</v>
      </c>
    </row>
    <row r="43" spans="1:19" ht="165.75">
      <c r="A43" s="128" t="s">
        <v>110</v>
      </c>
      <c r="B43" s="85" t="s">
        <v>117</v>
      </c>
      <c r="C43" s="85" t="s">
        <v>118</v>
      </c>
      <c r="D43" s="85" t="s">
        <v>119</v>
      </c>
      <c r="E43" s="85" t="s">
        <v>61</v>
      </c>
      <c r="F43" s="84">
        <v>4</v>
      </c>
      <c r="G43" s="84">
        <v>5</v>
      </c>
      <c r="H43" s="87" t="str">
        <f t="shared" si="6"/>
        <v>Zona Extrema</v>
      </c>
      <c r="I43" s="85" t="s">
        <v>120</v>
      </c>
      <c r="J43" s="84" t="s">
        <v>31</v>
      </c>
      <c r="K43" s="85" t="str">
        <f t="shared" si="7"/>
        <v>Probabilidad</v>
      </c>
      <c r="L43" s="85">
        <v>40</v>
      </c>
      <c r="M43" s="85">
        <f t="shared" si="8"/>
        <v>0</v>
      </c>
      <c r="N43" s="85">
        <f t="shared" si="2"/>
        <v>0</v>
      </c>
      <c r="O43" s="85">
        <f t="shared" si="9"/>
        <v>4</v>
      </c>
      <c r="P43" s="85">
        <f t="shared" si="4"/>
        <v>5</v>
      </c>
      <c r="Q43" s="110" t="str">
        <f t="shared" si="5"/>
        <v>Zona de Riesgo Extrema</v>
      </c>
      <c r="R43" s="87" t="s">
        <v>120</v>
      </c>
      <c r="S43" s="87" t="s">
        <v>121</v>
      </c>
    </row>
    <row r="44" spans="1:19" ht="153" customHeight="1">
      <c r="A44" s="128" t="s">
        <v>110</v>
      </c>
      <c r="B44" s="152" t="s">
        <v>1620</v>
      </c>
      <c r="C44" s="130" t="s">
        <v>1621</v>
      </c>
      <c r="D44" s="153" t="s">
        <v>1622</v>
      </c>
      <c r="E44" s="131" t="s">
        <v>61</v>
      </c>
      <c r="F44" s="61">
        <v>3</v>
      </c>
      <c r="G44" s="61">
        <v>3</v>
      </c>
      <c r="H44" s="156" t="str">
        <f t="shared" si="6"/>
        <v>Zona Alta</v>
      </c>
      <c r="I44" s="43" t="s">
        <v>1623</v>
      </c>
      <c r="J44" s="61" t="s">
        <v>31</v>
      </c>
      <c r="K44" s="23" t="str">
        <f t="shared" si="7"/>
        <v>Probabilidad</v>
      </c>
      <c r="L44" s="23">
        <v>0</v>
      </c>
      <c r="M44" s="23">
        <f t="shared" si="8"/>
        <v>0</v>
      </c>
      <c r="N44" s="23">
        <f t="shared" si="2"/>
        <v>0</v>
      </c>
      <c r="O44" s="23">
        <f t="shared" si="9"/>
        <v>3</v>
      </c>
      <c r="P44" s="23">
        <f t="shared" si="4"/>
        <v>3</v>
      </c>
      <c r="Q44" s="87" t="str">
        <f t="shared" ref="Q44" si="10">IF(AND(OR(O44=1,O44=2),(OR(P44=1,P44=2))),"Zona Baja",IF(AND((O44=3),(P44=1)),"Zona Baja",IF(AND(OR(O44=1,O44=2),(P44=3)),"Zona Moderada",IF(AND((O44=4),(P44=1)),"Zona Moderada",IF(AND((O44=3),(P44=2)),"Zona Moderada",IF(AND((O44=5),(OR(P44=1,P44=2))),"Zona Alta",IF(AND((O44=4),(OR(P44=2,P44=3))),"Zona Alta",IF(AND((O44=3),(P44=3)),"Zona Alta",IF(AND((O44=2),(P44=4)),"Zona Alta",IF(AND((O44=1),(OR(P44=4,P44=5))),"Zona Alta",IF(AND((O44=2),(P44=5)),"Zona Extrema",IF(AND(OR(O44=3,O44=4,O44=5),(OR(P44=4,P44=5))),"Zona Extrema",IF(AND((O44=5),(P44=3)),"Zona Extrema","")))))))))))))</f>
        <v>Zona Alta</v>
      </c>
      <c r="R44" s="132" t="s">
        <v>1624</v>
      </c>
      <c r="S44" s="127" t="s">
        <v>1625</v>
      </c>
    </row>
    <row r="45" spans="1:19" ht="153" customHeight="1">
      <c r="A45" s="128" t="s">
        <v>110</v>
      </c>
      <c r="B45" s="152" t="s">
        <v>1620</v>
      </c>
      <c r="C45" s="133" t="s">
        <v>1626</v>
      </c>
      <c r="D45" s="153" t="s">
        <v>1622</v>
      </c>
      <c r="E45" s="131" t="s">
        <v>61</v>
      </c>
      <c r="F45" s="61">
        <v>3</v>
      </c>
      <c r="G45" s="61">
        <v>4</v>
      </c>
      <c r="H45" s="134" t="s">
        <v>1627</v>
      </c>
      <c r="I45" s="43" t="s">
        <v>1623</v>
      </c>
      <c r="J45" s="61" t="s">
        <v>31</v>
      </c>
      <c r="K45" s="23" t="str">
        <f t="shared" si="7"/>
        <v>Probabilidad</v>
      </c>
      <c r="L45" s="23">
        <v>0</v>
      </c>
      <c r="M45" s="23">
        <f t="shared" si="8"/>
        <v>0</v>
      </c>
      <c r="N45" s="23">
        <f t="shared" si="2"/>
        <v>0</v>
      </c>
      <c r="O45" s="23">
        <f t="shared" si="9"/>
        <v>3</v>
      </c>
      <c r="P45" s="23">
        <f t="shared" si="4"/>
        <v>4</v>
      </c>
      <c r="Q45" s="135" t="s">
        <v>1627</v>
      </c>
      <c r="R45" s="136" t="s">
        <v>1624</v>
      </c>
      <c r="S45" s="127" t="s">
        <v>1628</v>
      </c>
    </row>
    <row r="46" spans="1:19" ht="76.5">
      <c r="A46" s="128" t="s">
        <v>110</v>
      </c>
      <c r="B46" s="85" t="s">
        <v>122</v>
      </c>
      <c r="C46" s="85" t="s">
        <v>123</v>
      </c>
      <c r="D46" s="85" t="s">
        <v>124</v>
      </c>
      <c r="E46" s="85" t="s">
        <v>61</v>
      </c>
      <c r="F46" s="84">
        <v>2</v>
      </c>
      <c r="G46" s="84">
        <v>3</v>
      </c>
      <c r="H46" s="87" t="str">
        <f t="shared" si="6"/>
        <v>Zona Moderada</v>
      </c>
      <c r="I46" s="85" t="s">
        <v>125</v>
      </c>
      <c r="J46" s="84" t="s">
        <v>31</v>
      </c>
      <c r="K46" s="85" t="str">
        <f t="shared" si="7"/>
        <v>Probabilidad</v>
      </c>
      <c r="L46" s="85">
        <v>85</v>
      </c>
      <c r="M46" s="85">
        <f t="shared" si="8"/>
        <v>2</v>
      </c>
      <c r="N46" s="85">
        <f t="shared" si="2"/>
        <v>0</v>
      </c>
      <c r="O46" s="85">
        <f t="shared" si="9"/>
        <v>1</v>
      </c>
      <c r="P46" s="85">
        <f t="shared" si="4"/>
        <v>3</v>
      </c>
      <c r="Q46" s="110" t="str">
        <f t="shared" si="5"/>
        <v>Zona de Riesgo Moderada</v>
      </c>
      <c r="R46" s="87" t="s">
        <v>126</v>
      </c>
      <c r="S46" s="87" t="s">
        <v>127</v>
      </c>
    </row>
    <row r="47" spans="1:19" ht="63.75">
      <c r="A47" s="128" t="s">
        <v>110</v>
      </c>
      <c r="B47" s="122" t="s">
        <v>128</v>
      </c>
      <c r="C47" s="170" t="s">
        <v>129</v>
      </c>
      <c r="D47" s="170" t="s">
        <v>113</v>
      </c>
      <c r="E47" s="170" t="s">
        <v>61</v>
      </c>
      <c r="F47" s="216">
        <v>2</v>
      </c>
      <c r="G47" s="216">
        <v>4</v>
      </c>
      <c r="H47" s="272" t="str">
        <f t="shared" si="6"/>
        <v>Zona Alta</v>
      </c>
      <c r="I47" s="170" t="s">
        <v>130</v>
      </c>
      <c r="J47" s="216" t="s">
        <v>31</v>
      </c>
      <c r="K47" s="170" t="str">
        <f t="shared" si="7"/>
        <v>Probabilidad</v>
      </c>
      <c r="L47" s="170">
        <v>55</v>
      </c>
      <c r="M47" s="170">
        <f t="shared" si="8"/>
        <v>1</v>
      </c>
      <c r="N47" s="170">
        <f t="shared" si="2"/>
        <v>0</v>
      </c>
      <c r="O47" s="170">
        <f t="shared" si="9"/>
        <v>1</v>
      </c>
      <c r="P47" s="170">
        <f t="shared" si="4"/>
        <v>4</v>
      </c>
      <c r="Q47" s="279" t="str">
        <f t="shared" si="5"/>
        <v>Zona de Riesgo Alta</v>
      </c>
      <c r="R47" s="217" t="s">
        <v>130</v>
      </c>
      <c r="S47" s="208" t="s">
        <v>131</v>
      </c>
    </row>
    <row r="48" spans="1:19" ht="51">
      <c r="A48" s="128" t="s">
        <v>110</v>
      </c>
      <c r="B48" s="85" t="s">
        <v>132</v>
      </c>
      <c r="C48" s="250"/>
      <c r="D48" s="170"/>
      <c r="E48" s="170"/>
      <c r="F48" s="216"/>
      <c r="G48" s="216"/>
      <c r="H48" s="208"/>
      <c r="I48" s="170"/>
      <c r="J48" s="216"/>
      <c r="K48" s="170"/>
      <c r="L48" s="170"/>
      <c r="M48" s="170"/>
      <c r="N48" s="170"/>
      <c r="O48" s="170"/>
      <c r="P48" s="170"/>
      <c r="Q48" s="279"/>
      <c r="R48" s="217"/>
      <c r="S48" s="208"/>
    </row>
    <row r="49" spans="1:19" ht="114.75">
      <c r="A49" s="128" t="s">
        <v>110</v>
      </c>
      <c r="B49" s="85" t="s">
        <v>133</v>
      </c>
      <c r="C49" s="85" t="s">
        <v>134</v>
      </c>
      <c r="D49" s="85" t="s">
        <v>135</v>
      </c>
      <c r="E49" s="85" t="s">
        <v>136</v>
      </c>
      <c r="F49" s="84">
        <v>1</v>
      </c>
      <c r="G49" s="84">
        <v>5</v>
      </c>
      <c r="H49" s="156" t="str">
        <f t="shared" si="6"/>
        <v>Zona Alta</v>
      </c>
      <c r="I49" s="85" t="s">
        <v>137</v>
      </c>
      <c r="J49" s="84" t="s">
        <v>31</v>
      </c>
      <c r="K49" s="85" t="str">
        <f t="shared" ref="K49:K54" si="11">IF(E49="Corrupción",IF(J49="Preventivo","Probabilidad",IF(J49="Correctivo","Impacto","")),IF(J49="Preventivo","Probabilidad",IF(J49="","",IF(J49="Preventivo - Correctivo","Ambos",IF(J49="Preventivo","Probabilidad",IF(J49="","",IF(J49="Preventivo - Correctivo","Ambos","Impacto")))))))</f>
        <v>Probabilidad</v>
      </c>
      <c r="L49" s="85">
        <v>95</v>
      </c>
      <c r="M49" s="85">
        <f t="shared" ref="M49:M54" si="12">IF(E49="Corrupción",IF(K49="Impacto",0,IF(K49="Probabilidad",IF(L49&lt;51,0,IF(L49&lt;76,1,2)))),IF(OR(K49="Probabilidad",K49="Ambos"),IF(L49&lt;71,0,1),IF(K49="Impacto",0,IF(K49="","",0))))</f>
        <v>1</v>
      </c>
      <c r="N49" s="85">
        <f t="shared" ref="N49:N54" si="13">IF(E49="Corrupción",IF(K49="Probabilidad",0,IF(K49="Impacto",IF(L49&lt;51,0,IF(L49&lt;76,1,2)))),IF(OR(K49="Impacto",K49="Ambos"),IF(L49&lt;71,0,1),IF(K49="Probabilidad",0,IF(K49="",""))))</f>
        <v>0</v>
      </c>
      <c r="O49" s="85">
        <f t="shared" ref="O49:O54" si="14">IF(J49="","",IF((F49-M49)&lt;=0,1,(F49-M49)))</f>
        <v>1</v>
      </c>
      <c r="P49" s="85">
        <f t="shared" ref="P49:P54" si="15">IF(J49="","",IF((G49-N49)&lt;=0,1,(G49-N49)))</f>
        <v>5</v>
      </c>
      <c r="Q49" s="110" t="str">
        <f t="shared" si="5"/>
        <v>Zona de Riesgo Alta</v>
      </c>
      <c r="R49" s="87" t="s">
        <v>138</v>
      </c>
      <c r="S49" s="87" t="s">
        <v>139</v>
      </c>
    </row>
    <row r="50" spans="1:19" ht="127.5">
      <c r="A50" s="128" t="s">
        <v>110</v>
      </c>
      <c r="B50" s="85" t="s">
        <v>140</v>
      </c>
      <c r="C50" s="85" t="s">
        <v>141</v>
      </c>
      <c r="D50" s="85" t="s">
        <v>142</v>
      </c>
      <c r="E50" s="85" t="s">
        <v>29</v>
      </c>
      <c r="F50" s="84">
        <v>1</v>
      </c>
      <c r="G50" s="84">
        <v>3</v>
      </c>
      <c r="H50" s="87" t="str">
        <f t="shared" si="6"/>
        <v>Zona Moderada</v>
      </c>
      <c r="I50" s="85" t="s">
        <v>143</v>
      </c>
      <c r="J50" s="84" t="s">
        <v>31</v>
      </c>
      <c r="K50" s="85" t="str">
        <f t="shared" si="11"/>
        <v>Probabilidad</v>
      </c>
      <c r="L50" s="85">
        <v>60</v>
      </c>
      <c r="M50" s="85">
        <f t="shared" si="12"/>
        <v>0</v>
      </c>
      <c r="N50" s="85">
        <f t="shared" si="13"/>
        <v>0</v>
      </c>
      <c r="O50" s="85">
        <f t="shared" si="14"/>
        <v>1</v>
      </c>
      <c r="P50" s="85">
        <f t="shared" si="15"/>
        <v>3</v>
      </c>
      <c r="Q50" s="110" t="str">
        <f t="shared" si="5"/>
        <v>Zona de Riesgo Moderada</v>
      </c>
      <c r="R50" s="87" t="s">
        <v>144</v>
      </c>
      <c r="S50" s="87" t="s">
        <v>145</v>
      </c>
    </row>
    <row r="51" spans="1:19" ht="102">
      <c r="A51" s="128" t="s">
        <v>110</v>
      </c>
      <c r="B51" s="85" t="s">
        <v>146</v>
      </c>
      <c r="C51" s="85" t="s">
        <v>147</v>
      </c>
      <c r="D51" s="85" t="s">
        <v>148</v>
      </c>
      <c r="E51" s="85" t="s">
        <v>29</v>
      </c>
      <c r="F51" s="84">
        <v>1</v>
      </c>
      <c r="G51" s="84">
        <v>4</v>
      </c>
      <c r="H51" s="156" t="str">
        <f t="shared" si="6"/>
        <v>Zona Alta</v>
      </c>
      <c r="I51" s="85" t="s">
        <v>149</v>
      </c>
      <c r="J51" s="84" t="s">
        <v>31</v>
      </c>
      <c r="K51" s="85" t="str">
        <f t="shared" si="11"/>
        <v>Probabilidad</v>
      </c>
      <c r="L51" s="85">
        <v>60</v>
      </c>
      <c r="M51" s="85">
        <f t="shared" si="12"/>
        <v>0</v>
      </c>
      <c r="N51" s="85">
        <f t="shared" si="13"/>
        <v>0</v>
      </c>
      <c r="O51" s="85">
        <f t="shared" si="14"/>
        <v>1</v>
      </c>
      <c r="P51" s="85">
        <f t="shared" si="15"/>
        <v>4</v>
      </c>
      <c r="Q51" s="110" t="str">
        <f t="shared" si="5"/>
        <v>Zona de Riesgo Alta</v>
      </c>
      <c r="R51" s="87" t="s">
        <v>150</v>
      </c>
      <c r="S51" s="87" t="s">
        <v>151</v>
      </c>
    </row>
    <row r="52" spans="1:19" ht="76.5">
      <c r="A52" s="128" t="s">
        <v>110</v>
      </c>
      <c r="B52" s="85" t="s">
        <v>152</v>
      </c>
      <c r="C52" s="85" t="s">
        <v>153</v>
      </c>
      <c r="D52" s="85" t="s">
        <v>154</v>
      </c>
      <c r="E52" s="85" t="s">
        <v>29</v>
      </c>
      <c r="F52" s="84">
        <v>2</v>
      </c>
      <c r="G52" s="84">
        <v>3</v>
      </c>
      <c r="H52" s="87" t="str">
        <f t="shared" si="6"/>
        <v>Zona Moderada</v>
      </c>
      <c r="I52" s="85" t="s">
        <v>155</v>
      </c>
      <c r="J52" s="84" t="s">
        <v>31</v>
      </c>
      <c r="K52" s="85" t="str">
        <f t="shared" si="11"/>
        <v>Probabilidad</v>
      </c>
      <c r="L52" s="85">
        <v>60</v>
      </c>
      <c r="M52" s="85">
        <f t="shared" si="12"/>
        <v>0</v>
      </c>
      <c r="N52" s="85">
        <f t="shared" si="13"/>
        <v>0</v>
      </c>
      <c r="O52" s="85">
        <f t="shared" si="14"/>
        <v>2</v>
      </c>
      <c r="P52" s="85">
        <f t="shared" si="15"/>
        <v>3</v>
      </c>
      <c r="Q52" s="110" t="str">
        <f t="shared" si="5"/>
        <v>Zona de Riesgo Moderada</v>
      </c>
      <c r="R52" s="86" t="s">
        <v>156</v>
      </c>
      <c r="S52" s="86" t="s">
        <v>157</v>
      </c>
    </row>
    <row r="53" spans="1:19" ht="89.25">
      <c r="A53" s="128" t="s">
        <v>110</v>
      </c>
      <c r="B53" s="88" t="s">
        <v>158</v>
      </c>
      <c r="C53" s="85" t="s">
        <v>159</v>
      </c>
      <c r="D53" s="88" t="s">
        <v>160</v>
      </c>
      <c r="E53" s="85" t="s">
        <v>29</v>
      </c>
      <c r="F53" s="84">
        <v>4</v>
      </c>
      <c r="G53" s="84">
        <v>3</v>
      </c>
      <c r="H53" s="156" t="str">
        <f t="shared" si="6"/>
        <v>Zona Alta</v>
      </c>
      <c r="I53" s="85" t="s">
        <v>161</v>
      </c>
      <c r="J53" s="84" t="s">
        <v>31</v>
      </c>
      <c r="K53" s="85" t="str">
        <f t="shared" si="11"/>
        <v>Probabilidad</v>
      </c>
      <c r="L53" s="85">
        <v>60</v>
      </c>
      <c r="M53" s="85">
        <f t="shared" si="12"/>
        <v>0</v>
      </c>
      <c r="N53" s="85">
        <f t="shared" si="13"/>
        <v>0</v>
      </c>
      <c r="O53" s="85">
        <f t="shared" si="14"/>
        <v>4</v>
      </c>
      <c r="P53" s="85">
        <f t="shared" si="15"/>
        <v>3</v>
      </c>
      <c r="Q53" s="110" t="str">
        <f t="shared" si="5"/>
        <v>Zona de Riesgo Alta</v>
      </c>
      <c r="R53" s="86" t="s">
        <v>162</v>
      </c>
      <c r="S53" s="86" t="s">
        <v>163</v>
      </c>
    </row>
    <row r="54" spans="1:19" ht="51">
      <c r="A54" s="212" t="s">
        <v>110</v>
      </c>
      <c r="B54" s="247" t="s">
        <v>164</v>
      </c>
      <c r="C54" s="88" t="s">
        <v>165</v>
      </c>
      <c r="D54" s="90" t="s">
        <v>166</v>
      </c>
      <c r="E54" s="170" t="s">
        <v>29</v>
      </c>
      <c r="F54" s="216">
        <v>3</v>
      </c>
      <c r="G54" s="216">
        <v>3</v>
      </c>
      <c r="H54" s="272" t="str">
        <f t="shared" si="6"/>
        <v>Zona Alta</v>
      </c>
      <c r="I54" s="170" t="s">
        <v>167</v>
      </c>
      <c r="J54" s="216" t="s">
        <v>31</v>
      </c>
      <c r="K54" s="170" t="str">
        <f t="shared" si="11"/>
        <v>Probabilidad</v>
      </c>
      <c r="L54" s="170">
        <v>60</v>
      </c>
      <c r="M54" s="170">
        <f t="shared" si="12"/>
        <v>0</v>
      </c>
      <c r="N54" s="170">
        <f t="shared" si="13"/>
        <v>0</v>
      </c>
      <c r="O54" s="170">
        <f t="shared" si="14"/>
        <v>3</v>
      </c>
      <c r="P54" s="170">
        <f t="shared" si="15"/>
        <v>3</v>
      </c>
      <c r="Q54" s="279" t="str">
        <f t="shared" si="5"/>
        <v>Zona de Riesgo Alta</v>
      </c>
      <c r="R54" s="86" t="s">
        <v>168</v>
      </c>
      <c r="S54" s="86" t="s">
        <v>169</v>
      </c>
    </row>
    <row r="55" spans="1:19" ht="102">
      <c r="A55" s="212"/>
      <c r="B55" s="247"/>
      <c r="C55" s="88" t="s">
        <v>170</v>
      </c>
      <c r="D55" s="88" t="s">
        <v>171</v>
      </c>
      <c r="E55" s="170"/>
      <c r="F55" s="216"/>
      <c r="G55" s="216"/>
      <c r="H55" s="208"/>
      <c r="I55" s="170"/>
      <c r="J55" s="216"/>
      <c r="K55" s="170"/>
      <c r="L55" s="170"/>
      <c r="M55" s="170"/>
      <c r="N55" s="170"/>
      <c r="O55" s="170"/>
      <c r="P55" s="170"/>
      <c r="Q55" s="279"/>
      <c r="R55" s="86" t="s">
        <v>172</v>
      </c>
      <c r="S55" s="86" t="s">
        <v>173</v>
      </c>
    </row>
    <row r="56" spans="1:19" ht="102">
      <c r="A56" s="128" t="s">
        <v>110</v>
      </c>
      <c r="B56" s="85" t="s">
        <v>174</v>
      </c>
      <c r="C56" s="85" t="s">
        <v>175</v>
      </c>
      <c r="D56" s="88" t="s">
        <v>176</v>
      </c>
      <c r="E56" s="85" t="s">
        <v>29</v>
      </c>
      <c r="F56" s="84">
        <v>3</v>
      </c>
      <c r="G56" s="84">
        <v>5</v>
      </c>
      <c r="H56" s="87" t="str">
        <f t="shared" si="6"/>
        <v>Zona Extrema</v>
      </c>
      <c r="I56" s="85" t="s">
        <v>177</v>
      </c>
      <c r="J56" s="84" t="s">
        <v>31</v>
      </c>
      <c r="K56" s="85" t="str">
        <f>IF(E56="Corrupción",IF(J56="Preventivo","Probabilidad",IF(J56="Correctivo","Impacto","")),IF(J56="Preventivo","Probabilidad",IF(J56="","",IF(J56="Preventivo - Correctivo","Ambos",IF(J56="Preventivo","Probabilidad",IF(J56="","",IF(J56="Preventivo - Correctivo","Ambos","Impacto")))))))</f>
        <v>Probabilidad</v>
      </c>
      <c r="L56" s="85">
        <v>80</v>
      </c>
      <c r="M56" s="85">
        <f>IF(E56="Corrupción",IF(K56="Impacto",0,IF(K56="Probabilidad",IF(L56&lt;51,0,IF(L56&lt;76,1,2)))),IF(OR(K56="Probabilidad",K56="Ambos"),IF(L56&lt;71,0,1),IF(K56="Impacto",0,IF(K56="","",0))))</f>
        <v>1</v>
      </c>
      <c r="N56" s="85">
        <f>IF(E56="Corrupción",IF(K56="Probabilidad",0,IF(K56="Impacto",IF(L56&lt;51,0,IF(L56&lt;76,1,2)))),IF(OR(K56="Impacto",K56="Ambos"),IF(L56&lt;71,0,1),IF(K56="Probabilidad",0,IF(K56="",""))))</f>
        <v>0</v>
      </c>
      <c r="O56" s="85">
        <f>IF(J56="","",IF((F56-M56)&lt;=0,1,(F56-M56)))</f>
        <v>2</v>
      </c>
      <c r="P56" s="85">
        <f>IF(J56="","",IF((G56-N56)&lt;=0,1,(G56-N56)))</f>
        <v>5</v>
      </c>
      <c r="Q56" s="110" t="str">
        <f t="shared" si="5"/>
        <v>Zona de Riesgo Extrema</v>
      </c>
      <c r="R56" s="86" t="s">
        <v>178</v>
      </c>
      <c r="S56" s="86" t="s">
        <v>179</v>
      </c>
    </row>
    <row r="57" spans="1:19" ht="89.25">
      <c r="A57" s="213" t="s">
        <v>110</v>
      </c>
      <c r="B57" s="170" t="s">
        <v>180</v>
      </c>
      <c r="C57" s="85" t="s">
        <v>181</v>
      </c>
      <c r="D57" s="247" t="s">
        <v>182</v>
      </c>
      <c r="E57" s="85" t="s">
        <v>29</v>
      </c>
      <c r="F57" s="84">
        <v>4</v>
      </c>
      <c r="G57" s="84">
        <v>3</v>
      </c>
      <c r="H57" s="137" t="str">
        <f t="shared" si="6"/>
        <v>Zona Alta</v>
      </c>
      <c r="I57" s="58" t="s">
        <v>183</v>
      </c>
      <c r="J57" s="44" t="s">
        <v>31</v>
      </c>
      <c r="K57" s="86" t="str">
        <f>IF(E57="Corrupción",IF(J57="Preventivo","Probabilidad",IF(J57="Correctivo","Impacto","")),IF(J57="Preventivo","Probabilidad",IF(J57="","",IF(J57="Preventivo - Correctivo","Ambos",IF(J57="Preventivo","Probabilidad",IF(J57="","",IF(J57="Preventivo - Correctivo","Ambos","Impacto")))))))</f>
        <v>Probabilidad</v>
      </c>
      <c r="L57" s="86">
        <v>95</v>
      </c>
      <c r="M57" s="86">
        <f>IF(E57="Corrupción",IF(K57="Impacto",0,IF(K57="Probabilidad",IF(L57&lt;51,0,IF(L57&lt;76,1,2)))),IF(OR(K57="Probabilidad",K57="Ambos"),IF(L57&lt;71,0,1),IF(K57="Impacto",0,IF(K57="","",0))))</f>
        <v>1</v>
      </c>
      <c r="N57" s="86">
        <f>IF(E57="Corrupción",IF(K57="Probabilidad",0,IF(K57="Impacto",IF(L57&lt;51,0,IF(L57&lt;76,1,2)))),IF(OR(K57="Impacto",K57="Ambos"),IF(L57&lt;71,0,1),IF(K57="Probabilidad",0,IF(K57="",""))))</f>
        <v>0</v>
      </c>
      <c r="O57" s="86">
        <f>IF(J57="","",IF((F57-M57)&lt;=0,1,(F57-M57)))</f>
        <v>3</v>
      </c>
      <c r="P57" s="86">
        <f>IF(J57="","",IF((G57-N57)&lt;=0,1,(G57-N57)))</f>
        <v>3</v>
      </c>
      <c r="Q57" s="110" t="str">
        <f t="shared" si="5"/>
        <v>Zona de Riesgo Alta</v>
      </c>
      <c r="R57" s="86" t="s">
        <v>184</v>
      </c>
      <c r="S57" s="33" t="s">
        <v>185</v>
      </c>
    </row>
    <row r="58" spans="1:19" ht="51">
      <c r="A58" s="214"/>
      <c r="B58" s="170"/>
      <c r="C58" s="85" t="s">
        <v>186</v>
      </c>
      <c r="D58" s="247"/>
      <c r="E58" s="85" t="s">
        <v>29</v>
      </c>
      <c r="F58" s="84">
        <v>4</v>
      </c>
      <c r="G58" s="84">
        <v>3</v>
      </c>
      <c r="H58" s="137" t="str">
        <f t="shared" si="6"/>
        <v>Zona Alta</v>
      </c>
      <c r="I58" s="87" t="s">
        <v>187</v>
      </c>
      <c r="J58" s="97" t="s">
        <v>31</v>
      </c>
      <c r="K58" s="87" t="str">
        <f>IF(E58="Corrupción",IF(J58="Preventivo","Probabilidad",IF(J58="Correctivo","Impacto","")),IF(J58="Preventivo","Probabilidad",IF(J58="","",IF(J58="Preventivo - Correctivo","Ambos",IF(J58="Preventivo","Probabilidad",IF(J58="","",IF(J58="Preventivo - Correctivo","Ambos","Impacto")))))))</f>
        <v>Probabilidad</v>
      </c>
      <c r="L58" s="87">
        <v>95</v>
      </c>
      <c r="M58" s="87">
        <f>IF(E58="Corrupción",IF(K58="Impacto",0,IF(K58="Probabilidad",IF(L58&lt;51,0,IF(L58&lt;76,1,2)))),IF(OR(K58="Probabilidad",K58="Ambos"),IF(L58&lt;71,0,1),IF(K58="Impacto",0,IF(K58="","",0))))</f>
        <v>1</v>
      </c>
      <c r="N58" s="87">
        <f>IF(E58="Corrupción",IF(K58="Probabilidad",0,IF(K58="Impacto",IF(L58&lt;51,0,IF(L58&lt;76,1,2)))),IF(OR(K58="Impacto",K58="Ambos"),IF(L58&lt;71,0,1),IF(K58="Probabilidad",0,IF(K58="",""))))</f>
        <v>0</v>
      </c>
      <c r="O58" s="87">
        <f>IF(J58="","",IF((F58-M58)&lt;=0,1,(F58-M58)))</f>
        <v>3</v>
      </c>
      <c r="P58" s="87">
        <f>IF(J58="","",IF((G58-N58)&lt;=0,1,(G58-N58)))</f>
        <v>3</v>
      </c>
      <c r="Q58" s="110" t="str">
        <f t="shared" si="5"/>
        <v>Zona de Riesgo Alta</v>
      </c>
      <c r="R58" s="87" t="s">
        <v>188</v>
      </c>
      <c r="S58" s="34" t="s">
        <v>187</v>
      </c>
    </row>
    <row r="59" spans="1:19" ht="38.25">
      <c r="A59" s="212" t="s">
        <v>110</v>
      </c>
      <c r="B59" s="85" t="s">
        <v>189</v>
      </c>
      <c r="C59" s="170" t="s">
        <v>190</v>
      </c>
      <c r="D59" s="85" t="s">
        <v>191</v>
      </c>
      <c r="E59" s="170" t="s">
        <v>136</v>
      </c>
      <c r="F59" s="216">
        <v>3</v>
      </c>
      <c r="G59" s="216">
        <v>3</v>
      </c>
      <c r="H59" s="273" t="str">
        <f t="shared" si="6"/>
        <v>Zona Alta</v>
      </c>
      <c r="I59" s="208" t="s">
        <v>192</v>
      </c>
      <c r="J59" s="257" t="s">
        <v>31</v>
      </c>
      <c r="K59" s="208" t="str">
        <f>IF(E59="Corrupción",IF(J59="Preventivo","Probabilidad",IF(J59="Correctivo","Impacto","")),IF(J59="Preventivo","Probabilidad",IF(J59="","",IF(J59="Preventivo - Correctivo","Ambos",IF(J59="Preventivo","Probabilidad",IF(J59="","",IF(J59="Preventivo - Correctivo","Ambos","Impacto")))))))</f>
        <v>Probabilidad</v>
      </c>
      <c r="L59" s="208">
        <v>60</v>
      </c>
      <c r="M59" s="208">
        <f>IF(E59="Corrupción",IF(K59="Impacto",0,IF(K59="Probabilidad",IF(L59&lt;51,0,IF(L59&lt;76,1,2)))),IF(OR(K59="Probabilidad",K59="Ambos"),IF(L59&lt;71,0,1),IF(K59="Impacto",0,IF(K59="","",0))))</f>
        <v>0</v>
      </c>
      <c r="N59" s="208">
        <f>IF(E59="Corrupción",IF(K59="Probabilidad",0,IF(K59="Impacto",IF(L59&lt;51,0,IF(L59&lt;76,1,2)))),IF(OR(K59="Impacto",K59="Ambos"),IF(L59&lt;71,0,1),IF(K59="Probabilidad",0,IF(K59="",""))))</f>
        <v>0</v>
      </c>
      <c r="O59" s="208">
        <f>IF(J59="","",IF((F59-M59)&lt;=0,1,(F59-M59)))</f>
        <v>3</v>
      </c>
      <c r="P59" s="208">
        <f>IF(J59="","",IF((G59-N59)&lt;=0,1,(G59-N59)))</f>
        <v>3</v>
      </c>
      <c r="Q59" s="279" t="str">
        <f t="shared" si="5"/>
        <v>Zona de Riesgo Alta</v>
      </c>
      <c r="R59" s="208" t="s">
        <v>193</v>
      </c>
      <c r="S59" s="208" t="s">
        <v>194</v>
      </c>
    </row>
    <row r="60" spans="1:19" ht="38.25">
      <c r="A60" s="212"/>
      <c r="B60" s="85" t="s">
        <v>132</v>
      </c>
      <c r="C60" s="170"/>
      <c r="D60" s="85" t="s">
        <v>195</v>
      </c>
      <c r="E60" s="170"/>
      <c r="F60" s="216"/>
      <c r="G60" s="216"/>
      <c r="H60" s="273"/>
      <c r="I60" s="208"/>
      <c r="J60" s="257"/>
      <c r="K60" s="208"/>
      <c r="L60" s="208"/>
      <c r="M60" s="208"/>
      <c r="N60" s="208"/>
      <c r="O60" s="208"/>
      <c r="P60" s="208"/>
      <c r="Q60" s="279"/>
      <c r="R60" s="208"/>
      <c r="S60" s="208"/>
    </row>
    <row r="61" spans="1:19" ht="51">
      <c r="A61" s="212" t="s">
        <v>110</v>
      </c>
      <c r="B61" s="85" t="s">
        <v>196</v>
      </c>
      <c r="C61" s="170"/>
      <c r="D61" s="170" t="s">
        <v>197</v>
      </c>
      <c r="E61" s="170"/>
      <c r="F61" s="216"/>
      <c r="G61" s="216"/>
      <c r="H61" s="273"/>
      <c r="I61" s="208"/>
      <c r="J61" s="257"/>
      <c r="K61" s="208"/>
      <c r="L61" s="208"/>
      <c r="M61" s="208"/>
      <c r="N61" s="208"/>
      <c r="O61" s="208"/>
      <c r="P61" s="208"/>
      <c r="Q61" s="279"/>
      <c r="R61" s="208" t="s">
        <v>198</v>
      </c>
      <c r="S61" s="208" t="s">
        <v>199</v>
      </c>
    </row>
    <row r="62" spans="1:19" ht="25.5">
      <c r="A62" s="212" t="s">
        <v>110</v>
      </c>
      <c r="B62" s="85" t="s">
        <v>200</v>
      </c>
      <c r="C62" s="170"/>
      <c r="D62" s="170"/>
      <c r="E62" s="170"/>
      <c r="F62" s="216"/>
      <c r="G62" s="216"/>
      <c r="H62" s="273"/>
      <c r="I62" s="208"/>
      <c r="J62" s="257"/>
      <c r="K62" s="208"/>
      <c r="L62" s="208"/>
      <c r="M62" s="208"/>
      <c r="N62" s="208"/>
      <c r="O62" s="208"/>
      <c r="P62" s="208"/>
      <c r="Q62" s="279"/>
      <c r="R62" s="208"/>
      <c r="S62" s="208"/>
    </row>
    <row r="63" spans="1:19" ht="89.25">
      <c r="A63" s="129" t="s">
        <v>110</v>
      </c>
      <c r="B63" s="85" t="s">
        <v>201</v>
      </c>
      <c r="C63" s="85" t="s">
        <v>202</v>
      </c>
      <c r="D63" s="85" t="s">
        <v>203</v>
      </c>
      <c r="E63" s="170" t="s">
        <v>136</v>
      </c>
      <c r="F63" s="84">
        <v>2</v>
      </c>
      <c r="G63" s="84">
        <v>2</v>
      </c>
      <c r="H63" s="147" t="str">
        <f>IF(AND(OR(F63=1,F63=2),(OR(G63=1,G63=2))),"Zona Baja",IF(AND((F63=3),(G63=1)),"Zona Baja",IF(AND(OR(F63=1,F63=2),(G63=3)),"Zona Moderada",IF(AND((F63=4),(G63=1)),"Zona Moderada",IF(AND((F63=3),(G63=2)),"Zona Moderada",IF(AND((F63=5),(OR(G63=1,G63=2))),"Zona Alta",IF(AND((F63=4),(OR(G63=2,G63=3))),"Zona Alta",IF(AND((F63=3),(G63=3)),"Zona Alta",IF(AND((F63=2),(G63=4)),"Zona Alta",IF(AND((F63=1),(OR(G63=4,G63=5))),"Zona Alta",IF(AND((F63=2),(G63=5)),"Zona Extrema",IF(AND(OR(F63=3,F63=4,F63=5),(OR(G63=4,G63=5))),"Zona Extrema",IF(AND((F63=5),(G63=3)),"Zona Extrema","")))))))))))))</f>
        <v>Zona Baja</v>
      </c>
      <c r="I63" s="87" t="s">
        <v>204</v>
      </c>
      <c r="J63" s="97" t="s">
        <v>31</v>
      </c>
      <c r="K63" s="87" t="str">
        <f t="shared" ref="K63:K69" si="16">IF(E63="Corrupción",IF(J63="Preventivo","Probabilidad",IF(J63="Correctivo","Impacto","")),IF(J63="Preventivo","Probabilidad",IF(J63="","",IF(J63="Preventivo - Correctivo","Ambos",IF(J63="Preventivo","Probabilidad",IF(J63="","",IF(J63="Preventivo - Correctivo","Ambos","Impacto")))))))</f>
        <v>Probabilidad</v>
      </c>
      <c r="L63" s="87">
        <v>60</v>
      </c>
      <c r="M63" s="87">
        <f>IF(E63="Corrupción",IF(K63="Impacto",0,IF(K63="Probabilidad",IF(L63&lt;51,0,IF(L63&lt;76,1,2)))),IF(OR(K63="Probabilidad",K63="Ambos"),IF(L63&lt;71,0,1),IF(K63="Impacto",0,IF(K63="","",0))))</f>
        <v>0</v>
      </c>
      <c r="N63" s="87">
        <f>IF(E63="Corrupción",IF(K63="Probabilidad",0,IF(K63="Impacto",IF(L63&lt;51,0,IF(L63&lt;76,1,2)))),IF(OR(K63="Impacto",K63="Ambos"),IF(L63&lt;71,0,1),IF(K63="Probabilidad",0,IF(K63="",""))))</f>
        <v>0</v>
      </c>
      <c r="O63" s="87">
        <f>IF(J63="","",IF((F63-M63)&lt;=0,1,(F63-M63)))</f>
        <v>2</v>
      </c>
      <c r="P63" s="87">
        <f>IF(J63="","",IF((G63-N63)&lt;=0,1,(G63-N63)))</f>
        <v>2</v>
      </c>
      <c r="Q63" s="110" t="str">
        <f>IF(AND(OR(O63=1,O63=2),(OR(P63=1,P63=2))),"Zona de Riesgo Baja",IF(AND((O63=3),(P63=1)),"Zona de Riesgo Baja",IF(AND(OR(O63=1,O63=2),(P63=3)),"Zona de Riesgo Moderada",IF(AND((O63=4),(P63=1)),"Zona de Riesgo Moderada",IF(AND((O63=3),(P63=2)),"Zona de Riesgo Moderada",IF(AND((O63=5),(OR(P63=1,P63=2))),"Zona de Riesgo Alta",IF(AND((O63=4),(OR(P63=2,P63=3))),"Zona de Riesgo Alta",IF(AND((O63=3),(P63=3)),"Zona de Riesgo Alta",IF(AND((O63=2),(P63=4)),"Zona de Riesgo Alta",IF(AND((O63=1),(OR(P63=4,P63=5))),"Zona de Riesgo Alta",IF(AND((O63=2),(P63=5)),"Zona de Riesgo Extrema",IF(AND(OR(O63=3,O63=4,O63=5),(OR(P63=4,P63=5))),"Zona de Riesgo Extrema",IF(AND((O63=5),(P63=3)),"Zona de Riesgo Extrema","")))))))))))))</f>
        <v>Zona de Riesgo Baja</v>
      </c>
      <c r="R63" s="87" t="s">
        <v>205</v>
      </c>
      <c r="S63" s="87" t="s">
        <v>206</v>
      </c>
    </row>
    <row r="64" spans="1:19" ht="76.5">
      <c r="A64" s="129" t="s">
        <v>110</v>
      </c>
      <c r="B64" s="85" t="s">
        <v>207</v>
      </c>
      <c r="C64" s="85" t="s">
        <v>208</v>
      </c>
      <c r="D64" s="85" t="s">
        <v>209</v>
      </c>
      <c r="E64" s="170"/>
      <c r="F64" s="84">
        <v>3</v>
      </c>
      <c r="G64" s="84">
        <v>3</v>
      </c>
      <c r="H64" s="137" t="str">
        <f>IF(AND(OR(F64=1,F64=2),(OR(G64=1,G64=2))),"Zona Baja",IF(AND((F64=3),(G64=1)),"Zona Baja",IF(AND(OR(F64=1,F64=2),(G64=3)),"Zona Moderada",IF(AND((F64=4),(G64=1)),"Zona Moderada",IF(AND((F64=3),(G64=2)),"Zona Moderada",IF(AND((F64=5),(OR(G64=1,G64=2))),"Zona Alta",IF(AND((F64=4),(OR(G64=2,G64=3))),"Zona Alta",IF(AND((F64=3),(G64=3)),"Zona Alta",IF(AND((F64=2),(G64=4)),"Zona Alta",IF(AND((F64=1),(OR(G64=4,G64=5))),"Zona Alta",IF(AND((F64=2),(G64=5)),"Zona Extrema",IF(AND(OR(F64=3,F64=4,F64=5),(OR(G64=4,G64=5))),"Zona Extrema",IF(AND((F64=5),(G64=3)),"Zona Extrema","")))))))))))))</f>
        <v>Zona Alta</v>
      </c>
      <c r="I64" s="87" t="s">
        <v>204</v>
      </c>
      <c r="J64" s="97" t="s">
        <v>31</v>
      </c>
      <c r="K64" s="87" t="str">
        <f t="shared" si="16"/>
        <v>Probabilidad</v>
      </c>
      <c r="L64" s="87">
        <v>60</v>
      </c>
      <c r="M64" s="87">
        <f>IF(E64="Corrupción",IF(K64="Impacto",0,IF(K64="Probabilidad",IF(L64&lt;51,0,IF(L64&lt;76,1,2)))),IF(OR(K64="Probabilidad",K64="Ambos"),IF(L64&lt;71,0,1),IF(K64="Impacto",0,IF(K64="","",0))))</f>
        <v>0</v>
      </c>
      <c r="N64" s="87">
        <f>IF(E64="Corrupción",IF(K64="Probabilidad",0,IF(K64="Impacto",IF(L64&lt;51,0,IF(L64&lt;76,1,2)))),IF(OR(K64="Impacto",K64="Ambos"),IF(L64&lt;71,0,1),IF(K64="Probabilidad",0,IF(K64="",""))))</f>
        <v>0</v>
      </c>
      <c r="O64" s="87">
        <f>IF(J64="","",IF((F64-M64)&lt;=0,1,(F64-M64)))</f>
        <v>3</v>
      </c>
      <c r="P64" s="87">
        <f>IF(J64="","",IF((G64-N64)&lt;=0,1,(G64-N64)))</f>
        <v>3</v>
      </c>
      <c r="Q64" s="110" t="str">
        <f>IF(AND(OR(O64=1,O64=2),(OR(P64=1,P64=2))),"Zona de Riesgo Baja",IF(AND((O64=3),(P64=1)),"Zona de Riesgo Baja",IF(AND(OR(O64=1,O64=2),(P64=3)),"Zona de Riesgo Moderada",IF(AND((O64=4),(P64=1)),"Zona de Riesgo Moderada",IF(AND((O64=3),(P64=2)),"Zona de Riesgo Moderada",IF(AND((O64=5),(OR(P64=1,P64=2))),"Zona de Riesgo Alta",IF(AND((O64=4),(OR(P64=2,P64=3))),"Zona de Riesgo Alta",IF(AND((O64=3),(P64=3)),"Zona de Riesgo Alta",IF(AND((O64=2),(P64=4)),"Zona de Riesgo Alta",IF(AND((O64=1),(OR(P64=4,P64=5))),"Zona de Riesgo Alta",IF(AND((O64=2),(P64=5)),"Zona de Riesgo Extrema",IF(AND(OR(O64=3,O64=4,O64=5),(OR(P64=4,P64=5))),"Zona de Riesgo Extrema",IF(AND((O64=5),(P64=3)),"Zona de Riesgo Extrema","")))))))))))))</f>
        <v>Zona de Riesgo Alta</v>
      </c>
      <c r="R64" s="87" t="s">
        <v>210</v>
      </c>
      <c r="S64" s="87" t="s">
        <v>211</v>
      </c>
    </row>
    <row r="65" spans="1:19" ht="76.5">
      <c r="A65" s="129" t="s">
        <v>110</v>
      </c>
      <c r="B65" s="85" t="s">
        <v>189</v>
      </c>
      <c r="C65" s="85" t="s">
        <v>212</v>
      </c>
      <c r="D65" s="170" t="s">
        <v>213</v>
      </c>
      <c r="E65" s="170"/>
      <c r="F65" s="84">
        <v>3</v>
      </c>
      <c r="G65" s="84">
        <v>3</v>
      </c>
      <c r="H65" s="137" t="str">
        <f>IF(AND(OR(F65=1,F65=2),(OR(G65=1,G65=2))),"Zona Baja",IF(AND((F65=3),(G65=1)),"Zona Baja",IF(AND(OR(F65=1,F65=2),(G65=3)),"Zona Moderada",IF(AND((F65=4),(G65=1)),"Zona Moderada",IF(AND((F65=3),(G65=2)),"Zona Moderada",IF(AND((F65=5),(OR(G65=1,G65=2))),"Zona Alta",IF(AND((F65=4),(OR(G65=2,G65=3))),"Zona Alta",IF(AND((F65=3),(G65=3)),"Zona Alta",IF(AND((F65=2),(G65=4)),"Zona Alta",IF(AND((F65=1),(OR(G65=4,G65=5))),"Zona Alta",IF(AND((F65=2),(G65=5)),"Zona Extrema",IF(AND(OR(F65=3,F65=4,F65=5),(OR(G65=4,G65=5))),"Zona Extrema",IF(AND((F65=5),(G65=3)),"Zona Extrema","")))))))))))))</f>
        <v>Zona Alta</v>
      </c>
      <c r="I65" s="87" t="s">
        <v>214</v>
      </c>
      <c r="J65" s="97" t="s">
        <v>31</v>
      </c>
      <c r="K65" s="87" t="str">
        <f t="shared" si="16"/>
        <v>Probabilidad</v>
      </c>
      <c r="L65" s="87">
        <v>60</v>
      </c>
      <c r="M65" s="87">
        <f>IF(E65="Corrupción",IF(K65="Impacto",0,IF(K65="Probabilidad",IF(L65&lt;51,0,IF(L65&lt;76,1,2)))),IF(OR(K65="Probabilidad",K65="Ambos"),IF(L65&lt;71,0,1),IF(K65="Impacto",0,IF(K65="","",0))))</f>
        <v>0</v>
      </c>
      <c r="N65" s="87">
        <f>IF(E65="Corrupción",IF(K65="Probabilidad",0,IF(K65="Impacto",IF(L65&lt;51,0,IF(L65&lt;76,1,2)))),IF(OR(K65="Impacto",K65="Ambos"),IF(L65&lt;71,0,1),IF(K65="Probabilidad",0,IF(K65="",""))))</f>
        <v>0</v>
      </c>
      <c r="O65" s="87">
        <f>IF(J65="","",IF((F65-M65)&lt;=0,1,(F65-M65)))</f>
        <v>3</v>
      </c>
      <c r="P65" s="87">
        <f>IF(J65="","",IF((G65-N65)&lt;=0,1,(G65-N65)))</f>
        <v>3</v>
      </c>
      <c r="Q65" s="110" t="str">
        <f>IF(AND(OR(O65=1,O65=2),(OR(P65=1,P65=2))),"Zona de Riesgo Baja",IF(AND((O65=3),(P65=1)),"Zona de Riesgo Baja",IF(AND(OR(O65=1,O65=2),(P65=3)),"Zona de Riesgo Moderada",IF(AND((O65=4),(P65=1)),"Zona de Riesgo Moderada",IF(AND((O65=3),(P65=2)),"Zona de Riesgo Moderada",IF(AND((O65=5),(OR(P65=1,P65=2))),"Zona de Riesgo Alta",IF(AND((O65=4),(OR(P65=2,P65=3))),"Zona de Riesgo Alta",IF(AND((O65=3),(P65=3)),"Zona de Riesgo Alta",IF(AND((O65=2),(P65=4)),"Zona de Riesgo Alta",IF(AND((O65=1),(OR(P65=4,P65=5))),"Zona de Riesgo Alta",IF(AND((O65=2),(P65=5)),"Zona de Riesgo Extrema",IF(AND(OR(O65=3,O65=4,O65=5),(OR(P65=4,P65=5))),"Zona de Riesgo Extrema",IF(AND((O65=5),(P65=3)),"Zona de Riesgo Extrema","")))))))))))))</f>
        <v>Zona de Riesgo Alta</v>
      </c>
      <c r="R65" s="87" t="s">
        <v>215</v>
      </c>
      <c r="S65" s="87" t="s">
        <v>216</v>
      </c>
    </row>
    <row r="66" spans="1:19" ht="63.75">
      <c r="A66" s="129" t="s">
        <v>110</v>
      </c>
      <c r="B66" s="85" t="s">
        <v>132</v>
      </c>
      <c r="C66" s="85" t="s">
        <v>217</v>
      </c>
      <c r="D66" s="170"/>
      <c r="E66" s="170"/>
      <c r="F66" s="84">
        <v>2</v>
      </c>
      <c r="G66" s="84">
        <v>3</v>
      </c>
      <c r="H66" s="138" t="str">
        <f>IF(AND(OR(F66=1,F66=2),(OR(G66=1,G66=2))),"Zona Baja",IF(AND((F66=3),(G66=1)),"Zona Baja",IF(AND(OR(F66=1,F66=2),(G66=3)),"Zona Moderada",IF(AND((F66=4),(G66=1)),"Zona Moderada",IF(AND((F66=3),(G66=2)),"Zona Moderada",IF(AND((F66=5),(OR(G66=1,G66=2))),"Zona Alta",IF(AND((F66=4),(OR(G66=2,G66=3))),"Zona Alta",IF(AND((F66=3),(G66=3)),"Zona Alta",IF(AND((F66=2),(G66=4)),"Zona Alta",IF(AND((F66=1),(OR(G66=4,G66=5))),"Zona Alta",IF(AND((F66=2),(G66=5)),"Zona Extrema",IF(AND(OR(F66=3,F66=4,F66=5),(OR(G66=4,G66=5))),"Zona Extrema",IF(AND((F66=5),(G66=3)),"Zona Extrema","")))))))))))))</f>
        <v>Zona Moderada</v>
      </c>
      <c r="I66" s="87" t="s">
        <v>214</v>
      </c>
      <c r="J66" s="97" t="s">
        <v>31</v>
      </c>
      <c r="K66" s="87" t="str">
        <f t="shared" si="16"/>
        <v>Probabilidad</v>
      </c>
      <c r="L66" s="87">
        <v>60</v>
      </c>
      <c r="M66" s="87">
        <f>IF(E66="Corrupción",IF(K66="Impacto",0,IF(K66="Probabilidad",IF(L66&lt;51,0,IF(L66&lt;76,1,2)))),IF(OR(K66="Probabilidad",K66="Ambos"),IF(L66&lt;71,0,1),IF(K66="Impacto",0,IF(K66="","",0))))</f>
        <v>0</v>
      </c>
      <c r="N66" s="87">
        <f>IF(E66="Corrupción",IF(K66="Probabilidad",0,IF(K66="Impacto",IF(L66&lt;51,0,IF(L66&lt;76,1,2)))),IF(OR(K66="Impacto",K66="Ambos"),IF(L66&lt;71,0,1),IF(K66="Probabilidad",0,IF(K66="",""))))</f>
        <v>0</v>
      </c>
      <c r="O66" s="87">
        <f>IF(J66="","",IF((F66-M66)&lt;=0,1,(F66-M66)))</f>
        <v>2</v>
      </c>
      <c r="P66" s="87">
        <f>IF(J66="","",IF((G66-N66)&lt;=0,1,(G66-N66)))</f>
        <v>3</v>
      </c>
      <c r="Q66" s="110" t="str">
        <f>IF(AND(OR(O66=1,O66=2),(OR(P66=1,P66=2))),"Zona de Riesgo Baja",IF(AND((O66=3),(P66=1)),"Zona de Riesgo Baja",IF(AND(OR(O66=1,O66=2),(P66=3)),"Zona de Riesgo Moderada",IF(AND((O66=4),(P66=1)),"Zona de Riesgo Moderada",IF(AND((O66=3),(P66=2)),"Zona de Riesgo Moderada",IF(AND((O66=5),(OR(P66=1,P66=2))),"Zona de Riesgo Alta",IF(AND((O66=4),(OR(P66=2,P66=3))),"Zona de Riesgo Alta",IF(AND((O66=3),(P66=3)),"Zona de Riesgo Alta",IF(AND((O66=2),(P66=4)),"Zona de Riesgo Alta",IF(AND((O66=1),(OR(P66=4,P66=5))),"Zona de Riesgo Alta",IF(AND((O66=2),(P66=5)),"Zona de Riesgo Extrema",IF(AND(OR(O66=3,O66=4,O66=5),(OR(P66=4,P66=5))),"Zona de Riesgo Extrema",IF(AND((O66=5),(P66=3)),"Zona de Riesgo Extrema","")))))))))))))</f>
        <v>Zona de Riesgo Moderada</v>
      </c>
      <c r="R66" s="87" t="s">
        <v>218</v>
      </c>
      <c r="S66" s="87" t="s">
        <v>206</v>
      </c>
    </row>
    <row r="67" spans="1:19" ht="51">
      <c r="A67" s="215" t="s">
        <v>219</v>
      </c>
      <c r="B67" s="170" t="s">
        <v>220</v>
      </c>
      <c r="C67" s="170" t="s">
        <v>221</v>
      </c>
      <c r="D67" s="170" t="s">
        <v>222</v>
      </c>
      <c r="E67" s="170" t="s">
        <v>29</v>
      </c>
      <c r="F67" s="216">
        <v>2</v>
      </c>
      <c r="G67" s="216">
        <v>3</v>
      </c>
      <c r="H67" s="274" t="str">
        <f>IF(AND(OR(F67=1,F67=2),(OR(G67=1,G67=2))),"Zona Baja",IF(AND((F67=3),(G67=1)),"Zona Baja",IF(AND(OR(F67=1,F67=2),(G67=3)),"Zona Moderada",IF(AND((F67=4),(G67=1)),"Zona Moderada",IF(AND((F67=3),(G67=2)),"Zona Moderada",IF(AND((F67=5),(OR(G67=1,G67=2))),"Zona Alta",IF(AND((F67=4),(OR(G67=2,G67=3))),"Zona Alta",IF(AND((F67=3),(G67=3)),"Zona Alta",IF(AND((F67=2),(G67=4)),"Zona Alta",IF(AND((F67=1),(OR(G67=4,G67=5))),"Zona Alta",IF(AND((F67=2),(G67=5)),"Zona Extrema",IF(AND(OR(F67=3,F67=4,F67=5),(OR(G67=4,G67=5))),"Zona Extrema",IF(AND((F67=5),(G67=3)),"Zona Extrema","")))))))))))))</f>
        <v>Zona Moderada</v>
      </c>
      <c r="I67" s="85" t="s">
        <v>223</v>
      </c>
      <c r="J67" s="84" t="s">
        <v>31</v>
      </c>
      <c r="K67" s="85" t="str">
        <f t="shared" si="16"/>
        <v>Probabilidad</v>
      </c>
      <c r="L67" s="170">
        <v>60</v>
      </c>
      <c r="M67" s="170">
        <f>IF(E67="Corrupción",IF(K67="Impacto",0,IF(K67="Probabilidad",IF(L67&lt;51,0,IF(L67&lt;76,1,2)))),IF(OR(K67="Probabilidad",K67="Ambos"),IF(L67&lt;71,0,1),IF(K67="Impacto",0,IF(K67="","",0))))</f>
        <v>0</v>
      </c>
      <c r="N67" s="170">
        <f>IF(E67="Corrupción",IF(K67="Probabilidad",0,IF(K67="Impacto",IF(L67&lt;51,0,IF(L67&lt;76,1,2)))),IF(OR(K67="Impacto",K67="Ambos"),IF(L67&lt;71,0,1),IF(K67="Probabilidad",0,IF(K67="",""))))</f>
        <v>0</v>
      </c>
      <c r="O67" s="170">
        <f>IF(J67="","",IF((F67-M67)&lt;=0,1,(F67-M67)))</f>
        <v>2</v>
      </c>
      <c r="P67" s="170">
        <f>IF(J67="","",IF((G67-N67)&lt;=0,1,(G67-N67)))</f>
        <v>3</v>
      </c>
      <c r="Q67" s="274" t="str">
        <f>IF(AND(OR(O67=1,O67=2),(OR(P67=1,P67=2))),"Zona Baja",IF(AND((O67=3),(P67=1)),"Zona Baja",IF(AND(OR(O67=1,O67=2),(P67=3)),"Zona Moderada",IF(AND((O67=4),(P67=1)),"Zona Moderada",IF(AND((O67=3),(P67=2)),"Zona Moderada",IF(AND((O67=5),(OR(P67=1,P67=2))),"Zona Alta",IF(AND((O67=4),(OR(P67=2,P67=3))),"Zona Alta",IF(AND((O67=3),(P67=3)),"Zona Alta",IF(AND((O67=2),(P67=4)),"Zona Alta",IF(AND((O67=1),(OR(P67=4,P67=5))),"Zona Alta",IF(AND((O67=2),(P67=5)),"Zona Extrema",IF(AND(OR(O67=3,O67=4,O67=5),(OR(P67=4,P67=5))),"Zona Extrema",IF(AND((O67=5),(P67=3)),"Zona Extrema","")))))))))))))</f>
        <v>Zona Moderada</v>
      </c>
      <c r="R67" s="85" t="s">
        <v>224</v>
      </c>
      <c r="S67" s="85" t="s">
        <v>225</v>
      </c>
    </row>
    <row r="68" spans="1:19" ht="51">
      <c r="A68" s="215"/>
      <c r="B68" s="170"/>
      <c r="C68" s="170"/>
      <c r="D68" s="170"/>
      <c r="E68" s="170"/>
      <c r="F68" s="216"/>
      <c r="G68" s="216"/>
      <c r="H68" s="274"/>
      <c r="I68" s="85" t="s">
        <v>226</v>
      </c>
      <c r="J68" s="84" t="s">
        <v>31</v>
      </c>
      <c r="K68" s="85" t="str">
        <f t="shared" si="16"/>
        <v>Probabilidad</v>
      </c>
      <c r="L68" s="170"/>
      <c r="M68" s="170"/>
      <c r="N68" s="170"/>
      <c r="O68" s="170"/>
      <c r="P68" s="170"/>
      <c r="Q68" s="274"/>
      <c r="R68" s="85" t="s">
        <v>227</v>
      </c>
      <c r="S68" s="85" t="s">
        <v>228</v>
      </c>
    </row>
    <row r="69" spans="1:19" ht="270.75" customHeight="1">
      <c r="A69" s="215"/>
      <c r="B69" s="170"/>
      <c r="C69" s="170"/>
      <c r="D69" s="170"/>
      <c r="E69" s="170"/>
      <c r="F69" s="216"/>
      <c r="G69" s="216"/>
      <c r="H69" s="274"/>
      <c r="I69" s="85" t="s">
        <v>229</v>
      </c>
      <c r="J69" s="84" t="s">
        <v>31</v>
      </c>
      <c r="K69" s="85" t="str">
        <f t="shared" si="16"/>
        <v>Probabilidad</v>
      </c>
      <c r="L69" s="170"/>
      <c r="M69" s="170"/>
      <c r="N69" s="170"/>
      <c r="O69" s="170"/>
      <c r="P69" s="170"/>
      <c r="Q69" s="274"/>
      <c r="R69" s="85" t="s">
        <v>230</v>
      </c>
      <c r="S69" s="85" t="s">
        <v>225</v>
      </c>
    </row>
    <row r="70" spans="1:19" ht="91.5" customHeight="1">
      <c r="A70" s="215" t="s">
        <v>219</v>
      </c>
      <c r="B70" s="170" t="s">
        <v>231</v>
      </c>
      <c r="C70" s="170" t="s">
        <v>232</v>
      </c>
      <c r="D70" s="170" t="s">
        <v>233</v>
      </c>
      <c r="E70" s="170" t="s">
        <v>29</v>
      </c>
      <c r="F70" s="216">
        <v>2</v>
      </c>
      <c r="G70" s="216">
        <v>3</v>
      </c>
      <c r="H70" s="274" t="str">
        <f>IF(AND(OR(F70=1,F70=2),(OR(G70=1,G70=2))),"Zona Baja",IF(AND((F70=3),(G70=1)),"Zona Baja",IF(AND(OR(F70=1,F70=2),(G70=3)),"Zona Moderada",IF(AND((F70=4),(G70=1)),"Zona Moderada",IF(AND((F70=3),(G70=2)),"Zona Moderada",IF(AND((F70=5),(OR(G70=1,G70=2))),"Zona Alta",IF(AND((F70=4),(OR(G70=2,G70=3))),"Zona Alta",IF(AND((F70=3),(G70=3)),"Zona Alta",IF(AND((F70=2),(G70=4)),"Zona Alta",IF(AND((F70=1),(OR(G70=4,G70=5))),"Zona Alta",IF(AND((F70=2),(G70=5)),"Zona Extrema",IF(AND(OR(F70=3,F70=4,F70=5),(OR(G70=4,G70=5))),"Zona Extrema",IF(AND((F70=5),(G70=3)),"Zona Extrema","")))))))))))))</f>
        <v>Zona Moderada</v>
      </c>
      <c r="I70" s="227" t="s">
        <v>226</v>
      </c>
      <c r="J70" s="84" t="s">
        <v>31</v>
      </c>
      <c r="K70" s="85" t="str">
        <f>IF(E68="Corrupción",IF(J70="Preventivo","Probabilidad",IF(J70="Correctivo","Impacto","")),IF(J70="Preventivo","Probabilidad",IF(J70="","",IF(J70="Preventivo - Correctivo","Ambos",IF(J70="Preventivo","Probabilidad",IF(J70="","",IF(J70="Preventivo - Correctivo","Ambos","Impacto")))))))</f>
        <v>Probabilidad</v>
      </c>
      <c r="L70" s="170">
        <v>60</v>
      </c>
      <c r="M70" s="170">
        <f>IF(E70="Corrupción",IF(K70="Impacto",0,IF(K70="Probabilidad",IF(L70&lt;51,0,IF(L70&lt;76,1,2)))),IF(OR(K70="Probabilidad",K70="Ambos"),IF(L70&lt;71,0,1),IF(K70="Impacto",0,IF(K70="","",0))))</f>
        <v>0</v>
      </c>
      <c r="N70" s="170">
        <f>IF(E70="Corrupción",IF(K70="Probabilidad",0,IF(K70="Impacto",IF(L70&lt;51,0,IF(L70&lt;76,1,2)))),IF(OR(K70="Impacto",K70="Ambos"),IF(L70&lt;71,0,1),IF(K70="Probabilidad",0,IF(K70="",""))))</f>
        <v>0</v>
      </c>
      <c r="O70" s="170">
        <f>IF(J70="","",IF((F70-M70)&lt;=0,1,(F70-M70)))</f>
        <v>2</v>
      </c>
      <c r="P70" s="170">
        <f>IF(J70="","",IF((G70-N70)&lt;=0,1,(G70-N70)))</f>
        <v>3</v>
      </c>
      <c r="Q70" s="274" t="str">
        <f>IF(AND(OR(O70=1,O70=2),(OR(P70=1,P70=2))),"Zona Baja",IF(AND((O70=3),(P70=1)),"Zona Baja",IF(AND(OR(O70=1,O70=2),(P70=3)),"Zona Moderada",IF(AND((O70=4),(P70=1)),"Zona Moderada",IF(AND((O70=3),(P70=2)),"Zona Moderada",IF(AND((O70=5),(OR(P70=1,P70=2))),"Zona Alta",IF(AND((O70=4),(OR(P70=2,P70=3))),"Zona Alta",IF(AND((O70=3),(P70=3)),"Zona Alta",IF(AND((O70=2),(P70=4)),"Zona Alta",IF(AND((O70=1),(OR(P70=4,P70=5))),"Zona Alta",IF(AND((O70=2),(P70=5)),"Zona Extrema",IF(AND(OR(O70=3,O70=4,O70=5),(OR(P70=4,P70=5))),"Zona Extrema",IF(AND((O70=5),(P70=3)),"Zona Extrema","")))))))))))))</f>
        <v>Zona Moderada</v>
      </c>
      <c r="R70" s="170" t="s">
        <v>227</v>
      </c>
      <c r="S70" s="170" t="s">
        <v>228</v>
      </c>
    </row>
    <row r="71" spans="1:19">
      <c r="A71" s="215"/>
      <c r="B71" s="170"/>
      <c r="C71" s="170"/>
      <c r="D71" s="170"/>
      <c r="E71" s="170"/>
      <c r="F71" s="216"/>
      <c r="G71" s="216"/>
      <c r="H71" s="274"/>
      <c r="I71" s="228"/>
      <c r="J71" s="84" t="s">
        <v>31</v>
      </c>
      <c r="K71" s="85" t="str">
        <f>IF(E69="Corrupción",IF(J71="Preventivo","Probabilidad",IF(J71="Correctivo","Impacto","")),IF(J71="Preventivo","Probabilidad",IF(J71="","",IF(J71="Preventivo - Correctivo","Ambos",IF(J71="Preventivo","Probabilidad",IF(J71="","",IF(J71="Preventivo - Correctivo","Ambos","Impacto")))))))</f>
        <v>Probabilidad</v>
      </c>
      <c r="L71" s="170"/>
      <c r="M71" s="170"/>
      <c r="N71" s="170"/>
      <c r="O71" s="170"/>
      <c r="P71" s="170"/>
      <c r="Q71" s="274"/>
      <c r="R71" s="170"/>
      <c r="S71" s="170"/>
    </row>
    <row r="72" spans="1:19" ht="138" customHeight="1">
      <c r="A72" s="215"/>
      <c r="B72" s="170"/>
      <c r="C72" s="170"/>
      <c r="D72" s="170"/>
      <c r="E72" s="170"/>
      <c r="F72" s="216"/>
      <c r="G72" s="216"/>
      <c r="H72" s="274"/>
      <c r="I72" s="85" t="s">
        <v>234</v>
      </c>
      <c r="J72" s="84" t="s">
        <v>31</v>
      </c>
      <c r="K72" s="85" t="str">
        <f>IF(E70="Corrupción",IF(J72="Preventivo","Probabilidad",IF(J72="Correctivo","Impacto","")),IF(J72="Preventivo","Probabilidad",IF(J72="","",IF(J72="Preventivo - Correctivo","Ambos",IF(J72="Preventivo","Probabilidad",IF(J72="","",IF(J72="Preventivo - Correctivo","Ambos","Impacto")))))))</f>
        <v>Probabilidad</v>
      </c>
      <c r="L72" s="170"/>
      <c r="M72" s="170"/>
      <c r="N72" s="170"/>
      <c r="O72" s="170"/>
      <c r="P72" s="170"/>
      <c r="Q72" s="274"/>
      <c r="R72" s="85" t="s">
        <v>230</v>
      </c>
      <c r="S72" s="85" t="s">
        <v>225</v>
      </c>
    </row>
    <row r="73" spans="1:19" ht="276" customHeight="1">
      <c r="A73" s="67" t="s">
        <v>219</v>
      </c>
      <c r="B73" s="85" t="s">
        <v>235</v>
      </c>
      <c r="C73" s="85" t="s">
        <v>236</v>
      </c>
      <c r="D73" s="85" t="s">
        <v>237</v>
      </c>
      <c r="E73" s="85" t="s">
        <v>238</v>
      </c>
      <c r="F73" s="84">
        <v>1</v>
      </c>
      <c r="G73" s="84">
        <v>4</v>
      </c>
      <c r="H73" s="137" t="str">
        <f>IF(AND(OR(F73=1,F73=2),(OR(G73=1,G73=2))),"Zona Baja",IF(AND((F73=3),(G73=1)),"Zona Baja",IF(AND(OR(F73=1,F73=2),(G73=3)),"Zona Moderada",IF(AND((F73=4),(G73=1)),"Zona Moderada",IF(AND((F73=3),(G73=2)),"Zona Moderada",IF(AND((F73=5),(OR(G73=1,G73=2))),"Zona Alta",IF(AND((F73=4),(OR(G73=2,G73=3))),"Zona Alta",IF(AND((F73=3),(G73=3)),"Zona Alta",IF(AND((F73=2),(G73=4)),"Zona Alta",IF(AND((F73=1),(OR(G73=4,G73=5))),"Zona Alta",IF(AND((F73=2),(G73=5)),"Zona Extrema",IF(AND(OR(F73=3,F73=4,F73=5),(OR(G73=4,G73=5))),"Zona Extrema",IF(AND((F73=5),(G73=3)),"Zona Extrema","")))))))))))))</f>
        <v>Zona Alta</v>
      </c>
      <c r="I73" s="59" t="s">
        <v>1566</v>
      </c>
      <c r="J73" s="84" t="s">
        <v>239</v>
      </c>
      <c r="K73" s="85" t="str">
        <f>IF(E73="Corrupción",IF(J73="Preventivo","Probabilidad",IF(J73="Correctivo","Impacto","")),IF(J73="Preventivo","Probabilidad",IF(J73="","",IF(J73="Preventivo - Correctivo","Ambos",IF(J73="Preventivo","Probabilidad",IF(J73="","",IF(J73="Preventivo - Correctivo","Ambos","Impacto")))))))</f>
        <v>Impacto</v>
      </c>
      <c r="L73" s="85">
        <v>75</v>
      </c>
      <c r="M73" s="85">
        <f>IF(E73="Corrupción",IF(K73="Impacto",0,IF(K73="Probabilidad",IF(L73&lt;51,0,IF(L73&lt;76,1,2)))),IF(OR(K73="Probabilidad",K73="Ambos"),IF(L73&lt;71,0,1),IF(K73="Impacto",0,IF(K73="","",0))))</f>
        <v>0</v>
      </c>
      <c r="N73" s="85">
        <f>IF(E73="Corrupción",IF(K73="Probabilidad",0,IF(K73="Impacto",IF(L73&lt;51,0,IF(L73&lt;76,1,2)))),IF(OR(K73="Impacto",K73="Ambos"),IF(L73&lt;71,0,1),IF(K73="Probabilidad",0,IF(K73="",""))))</f>
        <v>1</v>
      </c>
      <c r="O73" s="85">
        <f>IF(J73="","",IF((F73-M73)&lt;=0,1,(F73-M73)))</f>
        <v>1</v>
      </c>
      <c r="P73" s="85">
        <f>IF(J73="","",IF((G73-N73)&lt;=0,1,(G73-N73)))</f>
        <v>3</v>
      </c>
      <c r="Q73" s="138" t="str">
        <f>IF(AND(OR(O73=1,O73=2),(OR(P73=1,P73=2))),"Zona Baja",IF(AND((O73=3),(P73=1)),"Zona Baja",IF(AND(OR(O73=1,O73=2),(P73=3)),"Zona Moderada",IF(AND((O73=4),(P73=1)),"Zona Moderada",IF(AND((O73=3),(P73=2)),"Zona Moderada",IF(AND((O73=5),(OR(P73=1,P73=2))),"Zona Alta",IF(AND((O73=4),(OR(P73=2,P73=3))),"Zona Alta",IF(AND((O73=3),(P73=3)),"Zona Alta",IF(AND((O73=2),(P73=4)),"Zona Alta",IF(AND((O73=1),(OR(P73=4,P73=5))),"Zona Alta",IF(AND((O73=2),(P73=5)),"Zona Extrema",IF(AND(OR(O73=3,O73=4,O73=5),(OR(P73=4,P73=5))),"Zona Extrema",IF(AND((O73=5),(P73=3)),"Zona Extrema","")))))))))))))</f>
        <v>Zona Moderada</v>
      </c>
      <c r="R73" s="85" t="s">
        <v>240</v>
      </c>
      <c r="S73" s="85" t="s">
        <v>241</v>
      </c>
    </row>
    <row r="74" spans="1:19" ht="76.5">
      <c r="A74" s="218" t="s">
        <v>219</v>
      </c>
      <c r="B74" s="170" t="s">
        <v>242</v>
      </c>
      <c r="C74" s="170" t="s">
        <v>243</v>
      </c>
      <c r="D74" s="170" t="s">
        <v>244</v>
      </c>
      <c r="E74" s="170" t="s">
        <v>61</v>
      </c>
      <c r="F74" s="216">
        <v>2</v>
      </c>
      <c r="G74" s="216">
        <v>4</v>
      </c>
      <c r="H74" s="273" t="str">
        <f>IF(AND(OR(F74=1,F74=2),(OR(G74=1,G74=2))),"Zona Baja",IF(AND((F74=3),(G74=1)),"Zona Baja",IF(AND(OR(F74=1,F74=2),(G74=3)),"Zona Moderada",IF(AND((F74=4),(G74=1)),"Zona Moderada",IF(AND((F74=3),(G74=2)),"Zona Moderada",IF(AND((F74=5),(OR(G74=1,G74=2))),"Zona Alta",IF(AND((F74=4),(OR(G74=2,G74=3))),"Zona Alta",IF(AND((F74=3),(G74=3)),"Zona Alta",IF(AND((F74=2),(G74=4)),"Zona Alta",IF(AND((F74=1),(OR(G74=4,G74=5))),"Zona Alta",IF(AND((F74=2),(G74=5)),"Zona Extrema",IF(AND(OR(F74=3,F74=4,F74=5),(OR(G74=4,G74=5))),"Zona Extrema",IF(AND((F74=5),(G74=3)),"Zona Extrema","")))))))))))))</f>
        <v>Zona Alta</v>
      </c>
      <c r="I74" s="85" t="s">
        <v>245</v>
      </c>
      <c r="J74" s="84" t="s">
        <v>31</v>
      </c>
      <c r="K74" s="85" t="str">
        <f>IF(J74="Preventivo","Probabilidad",IF(J74="","","Impacto"))</f>
        <v>Probabilidad</v>
      </c>
      <c r="L74" s="85">
        <v>85</v>
      </c>
      <c r="M74" s="85">
        <f>IF(E74="Corrupción",IF(K74="Impacto",0,IF(K74="Probabilidad",IF(L74&lt;51,0,IF(L74&lt;76,1,2)))),IF(OR(K74="Probabilidad",K74="Ambos"),IF(L74&lt;71,0,1),IF(K74="Impacto",0,IF(K74="","",0))))</f>
        <v>2</v>
      </c>
      <c r="N74" s="85">
        <f>IF(E74="Corrupción",IF(K74="Probabilidad",0,IF(K74="Impacto",IF(L74&lt;51,0,IF(L74&lt;76,1,2)))),IF(OR(K74="Impacto",K74="Ambos"),IF(L74&lt;71,0,1),IF(K74="Probabilidad",0,IF(K74="",""))))</f>
        <v>0</v>
      </c>
      <c r="O74" s="170">
        <f>IF(J74="","",IF((F74-M74)&lt;=0,1,(F74-M74)))</f>
        <v>1</v>
      </c>
      <c r="P74" s="170">
        <f>IF(J74="","",IF((G74-N74)&lt;=0,1,(G74-N74)))</f>
        <v>4</v>
      </c>
      <c r="Q74" s="273" t="str">
        <f>IF(AND(OR(O74=1,O74=2),(OR(P74=1,P74=2))),"Zona Baja",IF(AND((O74=3),(P74=1)),"Zona Baja",IF(AND(OR(O74=1,O74=2),(P74=3)),"Zona Moderada",IF(AND((O74=4),(P74=1)),"Zona Moderada",IF(AND((O74=3),(P74=2)),"Zona Moderada",IF(AND((O74=5),(OR(P74=1,P74=2))),"Zona Alta",IF(AND((O74=4),(OR(P74=2,P74=3))),"Zona Alta",IF(AND((O74=3),(P74=3)),"Zona Alta",IF(AND((O74=2),(P74=4)),"Zona Alta",IF(AND((O74=1),(OR(P74=4,P74=5))),"Zona Alta",IF(AND((O74=2),(P74=5)),"Zona Extrema",IF(AND(OR(O74=3,O74=4,O74=5),(OR(P74=4,P74=5))),"Zona Extrema",IF(AND((O74=5),(P74=3)),"Zona Extrema","")))))))))))))</f>
        <v>Zona Alta</v>
      </c>
      <c r="R74" s="122" t="s">
        <v>246</v>
      </c>
      <c r="S74" s="85" t="s">
        <v>247</v>
      </c>
    </row>
    <row r="75" spans="1:19" ht="102">
      <c r="A75" s="219"/>
      <c r="B75" s="170"/>
      <c r="C75" s="170"/>
      <c r="D75" s="170"/>
      <c r="E75" s="170"/>
      <c r="F75" s="216"/>
      <c r="G75" s="216"/>
      <c r="H75" s="273"/>
      <c r="I75" s="85" t="s">
        <v>248</v>
      </c>
      <c r="J75" s="84" t="s">
        <v>31</v>
      </c>
      <c r="K75" s="85" t="str">
        <f>IF(J75="Preventivo","Probabilidad",IF(J75="","","Impacto"))</f>
        <v>Probabilidad</v>
      </c>
      <c r="L75" s="85">
        <v>40</v>
      </c>
      <c r="M75" s="85">
        <f>IF(E75="Corrupción",IF(K75="Impacto",0,IF(K75="Probabilidad",IF(L75&lt;51,0,IF(L75&lt;76,1,2)))),IF(OR(K75="Probabilidad",K75="Ambos"),IF(L75&lt;71,0,1),IF(K75="Impacto",0,IF(K75="","",0))))</f>
        <v>0</v>
      </c>
      <c r="N75" s="85">
        <f>IF(E75="Corrupción",IF(K75="Probabilidad",0,IF(K75="Impacto",IF(L75&lt;51,0,IF(L75&lt;76,1,2)))),IF(OR(K75="Impacto",K75="Ambos"),IF(L75&lt;71,0,1),IF(K75="Probabilidad",0,IF(K75="",""))))</f>
        <v>0</v>
      </c>
      <c r="O75" s="170"/>
      <c r="P75" s="170"/>
      <c r="Q75" s="273"/>
      <c r="R75" s="122" t="s">
        <v>249</v>
      </c>
      <c r="S75" s="85" t="s">
        <v>250</v>
      </c>
    </row>
    <row r="76" spans="1:19" ht="191.25">
      <c r="A76" s="66" t="s">
        <v>251</v>
      </c>
      <c r="B76" s="113" t="s">
        <v>252</v>
      </c>
      <c r="C76" s="113" t="s">
        <v>253</v>
      </c>
      <c r="D76" s="113" t="s">
        <v>254</v>
      </c>
      <c r="E76" s="85" t="s">
        <v>136</v>
      </c>
      <c r="F76" s="84">
        <v>4</v>
      </c>
      <c r="G76" s="84">
        <v>3</v>
      </c>
      <c r="H76" s="137" t="str">
        <f t="shared" ref="H76:H92" si="17">IF(AND(OR(F76=1,F76=2),(OR(G76=1,G76=2))),"Zona Baja",IF(AND((F76=3),(G76=1)),"Zona Baja",IF(AND(OR(F76=1,F76=2),(G76=3)),"Zona Moderada",IF(AND((F76=4),(G76=1)),"Zona Moderada",IF(AND((F76=3),(G76=2)),"Zona Moderada",IF(AND((F76=5),(OR(G76=1,G76=2))),"Zona Alta",IF(AND((F76=4),(OR(G76=2,G76=3))),"Zona Alta",IF(AND((F76=3),(G76=3)),"Zona Alta",IF(AND((F76=2),(G76=4)),"Zona Alta",IF(AND((F76=1),(OR(G76=4,G76=5))),"Zona Alta",IF(AND((F76=2),(G76=5)),"Zona Extrema",IF(AND(OR(F76=3,F76=4,F76=5),(OR(G76=4,G76=5))),"Zona Extrema",IF(AND((F76=5),(G76=3)),"Zona Extrema","")))))))))))))</f>
        <v>Zona Alta</v>
      </c>
      <c r="I76" s="85" t="s">
        <v>255</v>
      </c>
      <c r="J76" s="84" t="s">
        <v>256</v>
      </c>
      <c r="K76" s="85" t="str">
        <f t="shared" ref="K76:K87" si="18">IF(E76="Corrupción",IF(J76="Preventivo","Probabilidad",IF(J76="Correctivo","Impacto","")),IF(J76="Preventivo","Probabilidad",IF(J76="","",IF(J76="Preventivo - Correctivo","Ambos",IF(J76="Preventivo","Probabilidad",IF(J76="","",IF(J76="Preventivo - Correctivo","Ambos","Impacto")))))))</f>
        <v>Ambos</v>
      </c>
      <c r="L76" s="85">
        <v>60</v>
      </c>
      <c r="M76" s="85">
        <f t="shared" ref="M76:M83" si="19">IF(E76="Corrupción",IF(K76="Impacto",0,IF(K76="Probabilidad",IF(L76&lt;51,0,IF(L76&lt;76,1,2)))),IF(OR(K76="Probabilidad",K76="Ambos"),IF(L76&lt;71,0,1),IF(K76="Impacto",0,IF(K76="","",0))))</f>
        <v>0</v>
      </c>
      <c r="N76" s="85">
        <f t="shared" ref="N76:N87" si="20">IF(E76="Corrupción",IF(K76="Probabilidad",0,IF(K76="Impacto",IF(L76&lt;51,0,IF(L76&lt;76,1,2)))),IF(OR(K76="Impacto",K76="Ambos"),IF(L76&lt;71,0,1),IF(K76="Probabilidad",0,IF(K76="",""))))</f>
        <v>0</v>
      </c>
      <c r="O76" s="85">
        <f t="shared" ref="O76:O92" si="21">IF(J76="","",IF((F76-M76)&lt;=0,1,(F76-M76)))</f>
        <v>4</v>
      </c>
      <c r="P76" s="85">
        <f t="shared" ref="P76:P92" si="22">IF(J76="","",IF((G76-N76)&lt;=0,1,(G76-N76)))</f>
        <v>3</v>
      </c>
      <c r="Q76" s="137" t="str">
        <f>IF(AND(OR(O76=1,O76=2),(OR(P76=1,P76=2))),"Zona Baja",IF(AND((O76=3),(P76=1)),"Zona Baja",IF(AND(OR(O76=1,O76=2),(P76=3)),"Zona Moderada",IF(AND((O76=4),(P76=1)),"Zona Moderada",IF(AND((O76=3),(P76=2)),"Zona Moderada",IF(AND((O76=5),(OR(P76=1,P76=2))),"Zona Alta",IF(AND((O76=4),(OR(P76=2,P76=3))),"Zona Alta",IF(AND((O76=3),(P76=3)),"Zona Alta",IF(AND((O76=2),(P76=4)),"Zona Alta",IF(AND((O76=1),(OR(P76=4,P76=5))),"Zona Alta",IF(AND((O76=2),(P76=5)),"Zona Extrema",IF(AND(OR(O76=3,O76=4,O76=5),(OR(P76=4,P76=5))),"Zona Extrema",IF(AND((O76=5),(P76=3)),"Zona Extrema","")))))))))))))</f>
        <v>Zona Alta</v>
      </c>
      <c r="R76" s="85" t="s">
        <v>257</v>
      </c>
      <c r="S76" s="85" t="s">
        <v>258</v>
      </c>
    </row>
    <row r="77" spans="1:19" ht="140.25">
      <c r="A77" s="66" t="s">
        <v>251</v>
      </c>
      <c r="B77" s="113" t="s">
        <v>259</v>
      </c>
      <c r="C77" s="113" t="s">
        <v>260</v>
      </c>
      <c r="D77" s="113" t="s">
        <v>261</v>
      </c>
      <c r="E77" s="85" t="s">
        <v>29</v>
      </c>
      <c r="F77" s="84">
        <v>4</v>
      </c>
      <c r="G77" s="84">
        <v>4</v>
      </c>
      <c r="H77" s="112" t="str">
        <f t="shared" si="17"/>
        <v>Zona Extrema</v>
      </c>
      <c r="I77" s="85" t="s">
        <v>262</v>
      </c>
      <c r="J77" s="84" t="s">
        <v>256</v>
      </c>
      <c r="K77" s="85" t="str">
        <f t="shared" si="18"/>
        <v>Ambos</v>
      </c>
      <c r="L77" s="85">
        <v>95</v>
      </c>
      <c r="M77" s="85">
        <f t="shared" si="19"/>
        <v>1</v>
      </c>
      <c r="N77" s="85">
        <f t="shared" si="20"/>
        <v>1</v>
      </c>
      <c r="O77" s="85">
        <f t="shared" si="21"/>
        <v>3</v>
      </c>
      <c r="P77" s="85">
        <f t="shared" si="22"/>
        <v>3</v>
      </c>
      <c r="Q77" s="137" t="str">
        <f>IF(AND(OR(O77=1,O77=2),(OR(P77=1,P77=2))),"Zona Baja",IF(AND((O77=3),(P77=1)),"Zona Baja",IF(AND(OR(O77=1,O77=2),(P77=3)),"Zona Moderada",IF(AND((O77=4),(P77=1)),"Zona Moderada",IF(AND((O77=3),(P77=2)),"Zona Moderada",IF(AND((O77=5),(OR(P77=1,P77=2))),"Zona Alta",IF(AND((O77=4),(OR(P77=2,P77=3))),"Zona Alta",IF(AND((O77=3),(P77=3)),"Zona Alta",IF(AND((O77=2),(P77=4)),"Zona Alta",IF(AND((O77=1),(OR(P77=4,P77=5))),"Zona Alta",IF(AND((O77=2),(P77=5)),"Zona Extrema",IF(AND(OR(O77=3,O77=4,O77=5),(OR(P77=4,P77=5))),"Zona Extrema",IF(AND((O77=5),(P77=3)),"Zona Extrema","")))))))))))))</f>
        <v>Zona Alta</v>
      </c>
      <c r="R77" s="85" t="s">
        <v>263</v>
      </c>
      <c r="S77" s="85" t="s">
        <v>264</v>
      </c>
    </row>
    <row r="78" spans="1:19" ht="114.75">
      <c r="A78" s="66" t="s">
        <v>251</v>
      </c>
      <c r="B78" s="113" t="s">
        <v>265</v>
      </c>
      <c r="C78" s="113" t="s">
        <v>266</v>
      </c>
      <c r="D78" s="113" t="s">
        <v>267</v>
      </c>
      <c r="E78" s="85" t="s">
        <v>136</v>
      </c>
      <c r="F78" s="84">
        <v>3</v>
      </c>
      <c r="G78" s="84">
        <v>4</v>
      </c>
      <c r="H78" s="112" t="str">
        <f t="shared" si="17"/>
        <v>Zona Extrema</v>
      </c>
      <c r="I78" s="85" t="s">
        <v>268</v>
      </c>
      <c r="J78" s="84" t="s">
        <v>31</v>
      </c>
      <c r="K78" s="85" t="str">
        <f t="shared" si="18"/>
        <v>Probabilidad</v>
      </c>
      <c r="L78" s="85">
        <v>75</v>
      </c>
      <c r="M78" s="85">
        <f t="shared" si="19"/>
        <v>1</v>
      </c>
      <c r="N78" s="85">
        <f t="shared" si="20"/>
        <v>0</v>
      </c>
      <c r="O78" s="85">
        <f t="shared" si="21"/>
        <v>2</v>
      </c>
      <c r="P78" s="85">
        <f t="shared" si="22"/>
        <v>4</v>
      </c>
      <c r="Q78" s="137" t="str">
        <f>IF(AND(OR(O78=1,O78=2),(OR(P78=1,P78=2))),"Zona Baja",IF(AND((O78=3),(P78=1)),"Zona Baja",IF(AND(OR(O78=1,O78=2),(P78=3)),"Zona Moderada",IF(AND((O78=4),(P78=1)),"Zona Moderada",IF(AND((O78=3),(P78=2)),"Zona Moderada",IF(AND((O78=5),(OR(P78=1,P78=2))),"Zona Alta",IF(AND((O78=4),(OR(P78=2,P78=3))),"Zona Alta",IF(AND((O78=3),(P78=3)),"Zona Alta",IF(AND((O78=2),(P78=4)),"Zona Alta",IF(AND((O78=1),(OR(P78=4,P78=5))),"Zona Alta",IF(AND((O78=2),(P78=5)),"Zona Extrema",IF(AND(OR(O78=3,O78=4,O78=5),(OR(P78=4,P78=5))),"Zona Extrema",IF(AND((O78=5),(P78=3)),"Zona Extrema","")))))))))))))</f>
        <v>Zona Alta</v>
      </c>
      <c r="R78" s="85" t="s">
        <v>269</v>
      </c>
      <c r="S78" s="85" t="s">
        <v>270</v>
      </c>
    </row>
    <row r="79" spans="1:19" ht="114.75">
      <c r="A79" s="66" t="s">
        <v>251</v>
      </c>
      <c r="B79" s="113" t="s">
        <v>271</v>
      </c>
      <c r="C79" s="113" t="s">
        <v>272</v>
      </c>
      <c r="D79" s="113" t="s">
        <v>273</v>
      </c>
      <c r="E79" s="85" t="s">
        <v>274</v>
      </c>
      <c r="F79" s="84">
        <v>2</v>
      </c>
      <c r="G79" s="84">
        <v>3</v>
      </c>
      <c r="H79" s="138" t="str">
        <f t="shared" si="17"/>
        <v>Zona Moderada</v>
      </c>
      <c r="I79" s="85" t="s">
        <v>275</v>
      </c>
      <c r="J79" s="84" t="s">
        <v>31</v>
      </c>
      <c r="K79" s="85" t="str">
        <f t="shared" si="18"/>
        <v>Probabilidad</v>
      </c>
      <c r="L79" s="85">
        <v>95</v>
      </c>
      <c r="M79" s="85">
        <f t="shared" si="19"/>
        <v>1</v>
      </c>
      <c r="N79" s="85">
        <f t="shared" si="20"/>
        <v>0</v>
      </c>
      <c r="O79" s="85">
        <f t="shared" si="21"/>
        <v>1</v>
      </c>
      <c r="P79" s="85">
        <f t="shared" si="22"/>
        <v>3</v>
      </c>
      <c r="Q79" s="123" t="str">
        <f>IF(AND(OR(O79=1,O79=2),(OR(P79=1,P79=2))),"Zona de Riesgo Baja",IF(AND((O79=3),(P79=1)),"Zona de Riesgo Baja",IF(AND(OR(O79=1,O79=2),(P79=3)),"Zona de Riesgo Moderada",IF(AND((O79=4),(P79=1)),"Zona de Riesgo Moderada",IF(AND((O79=3),(P79=2)),"Zona de Riesgo Moderada",IF(AND((O79=5),(OR(P79=1,P79=2))),"Zona de Riesgo Alta",IF(AND((O79=4),(OR(P79=2,P79=3))),"Zona de Riesgo Alta",IF(AND((O79=3),(P79=3)),"Zona de Riesgo Alta",IF(AND((O79=2),(P79=4)),"Zona de Riesgo Alta",IF(AND((O79=1),(OR(P79=4,P79=5))),"Zona de Riesgo Alta",IF(AND((O79=2),(P79=5)),"Zona de Riesgo Extrema",IF(AND(OR(O79=3,O79=4,O79=5),(OR(P79=4,P79=5))),"Zona de Riesgo Extrema",IF(AND((O79=5),(P79=3)),"Zona de Riesgo Extrema","")))))))))))))</f>
        <v>Zona de Riesgo Moderada</v>
      </c>
      <c r="R79" s="85" t="s">
        <v>276</v>
      </c>
      <c r="S79" s="85" t="s">
        <v>277</v>
      </c>
    </row>
    <row r="80" spans="1:19" ht="63.75">
      <c r="A80" s="66" t="s">
        <v>251</v>
      </c>
      <c r="B80" s="85" t="s">
        <v>278</v>
      </c>
      <c r="C80" s="113" t="s">
        <v>279</v>
      </c>
      <c r="D80" s="85" t="s">
        <v>280</v>
      </c>
      <c r="E80" s="85" t="s">
        <v>29</v>
      </c>
      <c r="F80" s="84">
        <v>1</v>
      </c>
      <c r="G80" s="84">
        <v>5</v>
      </c>
      <c r="H80" s="137" t="str">
        <f t="shared" si="17"/>
        <v>Zona Alta</v>
      </c>
      <c r="I80" s="85" t="s">
        <v>281</v>
      </c>
      <c r="J80" s="84" t="s">
        <v>31</v>
      </c>
      <c r="K80" s="85" t="str">
        <f t="shared" si="18"/>
        <v>Probabilidad</v>
      </c>
      <c r="L80" s="85">
        <v>100</v>
      </c>
      <c r="M80" s="85">
        <f t="shared" si="19"/>
        <v>1</v>
      </c>
      <c r="N80" s="85">
        <f t="shared" si="20"/>
        <v>0</v>
      </c>
      <c r="O80" s="85">
        <f t="shared" si="21"/>
        <v>1</v>
      </c>
      <c r="P80" s="85">
        <f t="shared" si="22"/>
        <v>5</v>
      </c>
      <c r="Q80" s="137" t="str">
        <f>IF(AND(OR(O80=1,O80=2),(OR(P80=1,P80=2))),"Zona Baja",IF(AND((O80=3),(P80=1)),"Zona Baja",IF(AND(OR(O80=1,O80=2),(P80=3)),"Zona Moderada",IF(AND((O80=4),(P80=1)),"Zona Moderada",IF(AND((O80=3),(P80=2)),"Zona Moderada",IF(AND((O80=5),(OR(P80=1,P80=2))),"Zona Alta",IF(AND((O80=4),(OR(P80=2,P80=3))),"Zona Alta",IF(AND((O80=3),(P80=3)),"Zona Alta",IF(AND((O80=2),(P80=4)),"Zona Alta",IF(AND((O80=1),(OR(P80=4,P80=5))),"Zona Alta",IF(AND((O80=2),(P80=5)),"Zona Extrema",IF(AND(OR(O80=3,O80=4,O80=5),(OR(P80=4,P80=5))),"Zona Extrema",IF(AND((O80=5),(P80=3)),"Zona Extrema","")))))))))))))</f>
        <v>Zona Alta</v>
      </c>
      <c r="R80" s="85" t="s">
        <v>282</v>
      </c>
      <c r="S80" s="85" t="s">
        <v>283</v>
      </c>
    </row>
    <row r="81" spans="1:19" ht="63.75">
      <c r="A81" s="66" t="s">
        <v>251</v>
      </c>
      <c r="B81" s="85" t="s">
        <v>278</v>
      </c>
      <c r="C81" s="113" t="s">
        <v>284</v>
      </c>
      <c r="D81" s="85" t="s">
        <v>280</v>
      </c>
      <c r="E81" s="85" t="s">
        <v>29</v>
      </c>
      <c r="F81" s="84">
        <v>3</v>
      </c>
      <c r="G81" s="84">
        <v>3</v>
      </c>
      <c r="H81" s="137" t="str">
        <f t="shared" si="17"/>
        <v>Zona Alta</v>
      </c>
      <c r="I81" s="85" t="s">
        <v>285</v>
      </c>
      <c r="J81" s="84" t="s">
        <v>239</v>
      </c>
      <c r="K81" s="85" t="str">
        <f t="shared" si="18"/>
        <v>Impacto</v>
      </c>
      <c r="L81" s="85">
        <v>95</v>
      </c>
      <c r="M81" s="85">
        <f t="shared" si="19"/>
        <v>0</v>
      </c>
      <c r="N81" s="85">
        <f t="shared" si="20"/>
        <v>1</v>
      </c>
      <c r="O81" s="85">
        <f t="shared" si="21"/>
        <v>3</v>
      </c>
      <c r="P81" s="85">
        <f t="shared" si="22"/>
        <v>2</v>
      </c>
      <c r="Q81" s="123" t="str">
        <f>IF(AND(OR(O81=1,O81=2),(OR(P81=1,P81=2))),"Zona de Riesgo Baja",IF(AND((O81=3),(P81=1)),"Zona de Riesgo Baja",IF(AND(OR(O81=1,O81=2),(P81=3)),"Zona de Riesgo Moderada",IF(AND((O81=4),(P81=1)),"Zona de Riesgo Moderada",IF(AND((O81=3),(P81=2)),"Zona de Riesgo Moderada",IF(AND((O81=5),(OR(P81=1,P81=2))),"Zona de Riesgo Alta",IF(AND((O81=4),(OR(P81=2,P81=3))),"Zona de Riesgo Alta",IF(AND((O81=3),(P81=3)),"Zona de Riesgo Alta",IF(AND((O81=2),(P81=4)),"Zona de Riesgo Alta",IF(AND((O81=1),(OR(P81=4,P81=5))),"Zona de Riesgo Alta",IF(AND((O81=2),(P81=5)),"Zona de Riesgo Extrema",IF(AND(OR(O81=3,O81=4,O81=5),(OR(P81=4,P81=5))),"Zona de Riesgo Extrema",IF(AND((O81=5),(P81=3)),"Zona de Riesgo Extrema","")))))))))))))</f>
        <v>Zona de Riesgo Moderada</v>
      </c>
      <c r="R81" s="85" t="s">
        <v>286</v>
      </c>
      <c r="S81" s="85" t="s">
        <v>287</v>
      </c>
    </row>
    <row r="82" spans="1:19" ht="114.75">
      <c r="A82" s="66" t="s">
        <v>251</v>
      </c>
      <c r="B82" s="113" t="s">
        <v>288</v>
      </c>
      <c r="C82" s="113" t="s">
        <v>289</v>
      </c>
      <c r="D82" s="113" t="s">
        <v>290</v>
      </c>
      <c r="E82" s="85" t="s">
        <v>29</v>
      </c>
      <c r="F82" s="84">
        <v>3</v>
      </c>
      <c r="G82" s="84">
        <v>3</v>
      </c>
      <c r="H82" s="137" t="str">
        <f t="shared" si="17"/>
        <v>Zona Alta</v>
      </c>
      <c r="I82" s="85" t="s">
        <v>291</v>
      </c>
      <c r="J82" s="84" t="s">
        <v>31</v>
      </c>
      <c r="K82" s="85" t="str">
        <f t="shared" si="18"/>
        <v>Probabilidad</v>
      </c>
      <c r="L82" s="85">
        <v>95</v>
      </c>
      <c r="M82" s="85">
        <f t="shared" si="19"/>
        <v>1</v>
      </c>
      <c r="N82" s="85">
        <f t="shared" si="20"/>
        <v>0</v>
      </c>
      <c r="O82" s="85">
        <f t="shared" si="21"/>
        <v>2</v>
      </c>
      <c r="P82" s="85">
        <f t="shared" si="22"/>
        <v>3</v>
      </c>
      <c r="Q82" s="123" t="str">
        <f>IF(AND(OR(O82=1,O82=2),(OR(P82=1,P82=2))),"Zona de Riesgo Baja",IF(AND((O82=3),(P82=1)),"Zona de Riesgo Baja",IF(AND(OR(O82=1,O82=2),(P82=3)),"Zona de Riesgo Moderada",IF(AND((O82=4),(P82=1)),"Zona de Riesgo Moderada",IF(AND((O82=3),(P82=2)),"Zona de Riesgo Moderada",IF(AND((O82=5),(OR(P82=1,P82=2))),"Zona de Riesgo Alta",IF(AND((O82=4),(OR(P82=2,P82=3))),"Zona de Riesgo Alta",IF(AND((O82=3),(P82=3)),"Zona de Riesgo Alta",IF(AND((O82=2),(P82=4)),"Zona de Riesgo Alta",IF(AND((O82=1),(OR(P82=4,P82=5))),"Zona de Riesgo Alta",IF(AND((O82=2),(P82=5)),"Zona de Riesgo Extrema",IF(AND(OR(O82=3,O82=4,O82=5),(OR(P82=4,P82=5))),"Zona de Riesgo Extrema",IF(AND((O82=5),(P82=3)),"Zona de Riesgo Extrema","")))))))))))))</f>
        <v>Zona de Riesgo Moderada</v>
      </c>
      <c r="R82" s="85" t="s">
        <v>292</v>
      </c>
      <c r="S82" s="85" t="s">
        <v>293</v>
      </c>
    </row>
    <row r="83" spans="1:19" ht="127.5">
      <c r="A83" s="66" t="s">
        <v>251</v>
      </c>
      <c r="B83" s="113" t="s">
        <v>294</v>
      </c>
      <c r="C83" s="113" t="s">
        <v>295</v>
      </c>
      <c r="D83" s="75" t="s">
        <v>296</v>
      </c>
      <c r="E83" s="85" t="s">
        <v>61</v>
      </c>
      <c r="F83" s="84">
        <v>3</v>
      </c>
      <c r="G83" s="84">
        <v>3</v>
      </c>
      <c r="H83" s="137" t="str">
        <f t="shared" si="17"/>
        <v>Zona Alta</v>
      </c>
      <c r="I83" s="85" t="s">
        <v>297</v>
      </c>
      <c r="J83" s="84" t="s">
        <v>31</v>
      </c>
      <c r="K83" s="85" t="str">
        <f t="shared" si="18"/>
        <v>Probabilidad</v>
      </c>
      <c r="L83" s="85">
        <v>85</v>
      </c>
      <c r="M83" s="85">
        <f t="shared" si="19"/>
        <v>2</v>
      </c>
      <c r="N83" s="85">
        <f t="shared" si="20"/>
        <v>0</v>
      </c>
      <c r="O83" s="85">
        <f t="shared" si="21"/>
        <v>1</v>
      </c>
      <c r="P83" s="85">
        <f t="shared" si="22"/>
        <v>3</v>
      </c>
      <c r="Q83" s="123" t="str">
        <f>IF(AND(OR(O83=1,O83=2),(OR(P83=1,P83=2))),"Zona de Riesgo Baja",IF(AND((O83=3),(P83=1)),"Zona de Riesgo Baja",IF(AND(OR(O83=1,O83=2),(P83=3)),"Zona de Riesgo Moderada",IF(AND((O83=4),(P83=1)),"Zona de Riesgo Moderada",IF(AND((O83=3),(P83=2)),"Zona de Riesgo Moderada",IF(AND((O83=5),(OR(P83=1,P83=2))),"Zona de Riesgo Alta",IF(AND((O83=4),(OR(P83=2,P83=3))),"Zona de Riesgo Alta",IF(AND((O83=3),(P83=3)),"Zona de Riesgo Alta",IF(AND((O83=2),(P83=4)),"Zona de Riesgo Alta",IF(AND((O83=1),(OR(P83=4,P83=5))),"Zona de Riesgo Alta",IF(AND((O83=2),(P83=5)),"Zona de Riesgo Extrema",IF(AND(OR(O83=3,O83=4,O83=5),(OR(P83=4,P83=5))),"Zona de Riesgo Extrema",IF(AND((O83=5),(P83=3)),"Zona de Riesgo Extrema","")))))))))))))</f>
        <v>Zona de Riesgo Moderada</v>
      </c>
      <c r="R83" s="85" t="s">
        <v>298</v>
      </c>
      <c r="S83" s="85" t="s">
        <v>299</v>
      </c>
    </row>
    <row r="84" spans="1:19" ht="130.5" customHeight="1">
      <c r="A84" s="82" t="s">
        <v>300</v>
      </c>
      <c r="B84" s="85" t="s">
        <v>301</v>
      </c>
      <c r="C84" s="85" t="s">
        <v>302</v>
      </c>
      <c r="D84" s="85" t="s">
        <v>303</v>
      </c>
      <c r="E84" s="85" t="s">
        <v>304</v>
      </c>
      <c r="F84" s="84">
        <v>4</v>
      </c>
      <c r="G84" s="84">
        <v>3</v>
      </c>
      <c r="H84" s="137" t="str">
        <f t="shared" si="17"/>
        <v>Zona Alta</v>
      </c>
      <c r="I84" s="85" t="s">
        <v>305</v>
      </c>
      <c r="J84" s="84" t="s">
        <v>31</v>
      </c>
      <c r="K84" s="85" t="str">
        <f t="shared" si="18"/>
        <v>Probabilidad</v>
      </c>
      <c r="L84" s="85">
        <v>95</v>
      </c>
      <c r="M84" s="85">
        <f t="shared" ref="M84:M90" si="23">IF(E84="Corrupción",IF(K84="Impacto",0,IF(K84="Probabilidad",IF(L84&lt;51,0,IF(L84&lt;76,1,2)))),IF(OR(K84="Probabilidad",K84="Ambos"),IF(L84&lt;71,0,1),IF(K84="Impacto",0,IF(K84="","",0))))</f>
        <v>1</v>
      </c>
      <c r="N84" s="85">
        <f t="shared" si="20"/>
        <v>0</v>
      </c>
      <c r="O84" s="85">
        <f t="shared" si="21"/>
        <v>3</v>
      </c>
      <c r="P84" s="85">
        <f t="shared" si="22"/>
        <v>3</v>
      </c>
      <c r="Q84" s="137" t="str">
        <f>IF(AND(OR(O84=1,O84=2),(OR(P84=1,P84=2))),"Zona Baja",IF(AND((O84=3),(P84=1)),"Zona Baja",IF(AND(OR(O84=1,O84=2),(P84=3)),"Zona Moderada",IF(AND((O84=4),(P84=1)),"Zona Moderada",IF(AND((O84=3),(P84=2)),"Zona Moderada",IF(AND((O84=5),(OR(P84=1,P84=2))),"Zona Alta",IF(AND((O84=4),(OR(P84=2,P84=3))),"Zona Alta",IF(AND((O84=3),(P84=3)),"Zona Alta",IF(AND((O84=2),(P84=4)),"Zona Alta",IF(AND((O84=1),(OR(P84=4,P84=5))),"Zona Alta",IF(AND((O84=2),(P84=5)),"Zona Extrema",IF(AND(OR(O84=3,O84=4,O84=5),(OR(P84=4,P84=5))),"Zona Extrema",IF(AND((O84=5),(P84=3)),"Zona Extrema","")))))))))))))</f>
        <v>Zona Alta</v>
      </c>
      <c r="R84" s="85" t="s">
        <v>306</v>
      </c>
      <c r="S84" s="85" t="s">
        <v>307</v>
      </c>
    </row>
    <row r="85" spans="1:19" ht="71.25" customHeight="1">
      <c r="A85" s="82" t="s">
        <v>300</v>
      </c>
      <c r="B85" s="85" t="s">
        <v>308</v>
      </c>
      <c r="C85" s="85" t="s">
        <v>309</v>
      </c>
      <c r="D85" s="85" t="s">
        <v>310</v>
      </c>
      <c r="E85" s="85" t="s">
        <v>304</v>
      </c>
      <c r="F85" s="84">
        <v>4</v>
      </c>
      <c r="G85" s="84">
        <v>4</v>
      </c>
      <c r="H85" s="112" t="str">
        <f t="shared" si="17"/>
        <v>Zona Extrema</v>
      </c>
      <c r="I85" s="85" t="s">
        <v>311</v>
      </c>
      <c r="J85" s="84" t="s">
        <v>31</v>
      </c>
      <c r="K85" s="85" t="str">
        <f t="shared" si="18"/>
        <v>Probabilidad</v>
      </c>
      <c r="L85" s="85">
        <v>95</v>
      </c>
      <c r="M85" s="85">
        <f t="shared" si="23"/>
        <v>1</v>
      </c>
      <c r="N85" s="85">
        <f t="shared" si="20"/>
        <v>0</v>
      </c>
      <c r="O85" s="85">
        <f t="shared" si="21"/>
        <v>3</v>
      </c>
      <c r="P85" s="85">
        <f t="shared" si="22"/>
        <v>4</v>
      </c>
      <c r="Q85" s="112" t="str">
        <f>IF(AND(OR(O85=1,O85=2),(OR(P85=1,P85=2))),"Zona Baja",IF(AND((O85=3),(P85=1)),"Zona Baja",IF(AND(OR(O85=1,O85=2),(P85=3)),"Zona Moderada",IF(AND((O85=4),(P85=1)),"Zona Moderada",IF(AND((O85=3),(P85=2)),"Zona Moderada",IF(AND((O85=5),(OR(P85=1,P85=2))),"Zona Alta",IF(AND((O85=4),(OR(P85=2,P85=3))),"Zona Alta",IF(AND((O85=3),(P85=3)),"Zona Alta",IF(AND((O85=2),(P85=4)),"Zona Alta",IF(AND((O85=1),(OR(P85=4,P85=5))),"Zona Alta",IF(AND((O85=2),(P85=5)),"Zona Extrema",IF(AND(OR(O85=3,O85=4,O85=5),(OR(P85=4,P85=5))),"Zona Extrema",IF(AND((O85=5),(P85=3)),"Zona Extrema","")))))))))))))</f>
        <v>Zona Extrema</v>
      </c>
      <c r="R85" s="85" t="s">
        <v>312</v>
      </c>
      <c r="S85" s="85" t="s">
        <v>307</v>
      </c>
    </row>
    <row r="86" spans="1:19" ht="91.5" customHeight="1">
      <c r="A86" s="82" t="s">
        <v>300</v>
      </c>
      <c r="B86" s="85" t="s">
        <v>313</v>
      </c>
      <c r="C86" s="85" t="s">
        <v>314</v>
      </c>
      <c r="D86" s="85" t="s">
        <v>315</v>
      </c>
      <c r="E86" s="85" t="s">
        <v>304</v>
      </c>
      <c r="F86" s="84">
        <v>4</v>
      </c>
      <c r="G86" s="84">
        <v>3</v>
      </c>
      <c r="H86" s="137" t="str">
        <f t="shared" si="17"/>
        <v>Zona Alta</v>
      </c>
      <c r="I86" s="85" t="s">
        <v>316</v>
      </c>
      <c r="J86" s="84" t="s">
        <v>31</v>
      </c>
      <c r="K86" s="85" t="str">
        <f t="shared" si="18"/>
        <v>Probabilidad</v>
      </c>
      <c r="L86" s="85">
        <v>95</v>
      </c>
      <c r="M86" s="85">
        <f t="shared" si="23"/>
        <v>1</v>
      </c>
      <c r="N86" s="85">
        <f t="shared" si="20"/>
        <v>0</v>
      </c>
      <c r="O86" s="85">
        <f t="shared" si="21"/>
        <v>3</v>
      </c>
      <c r="P86" s="85">
        <f t="shared" si="22"/>
        <v>3</v>
      </c>
      <c r="Q86" s="137" t="str">
        <f>IF(AND(OR(O86=1,O86=2),(OR(P86=1,P86=2))),"Zona Baja",IF(AND((O86=3),(P86=1)),"Zona Baja",IF(AND(OR(O86=1,O86=2),(P86=3)),"Zona Moderada",IF(AND((O86=4),(P86=1)),"Zona Moderada",IF(AND((O86=3),(P86=2)),"Zona Moderada",IF(AND((O86=5),(OR(P86=1,P86=2))),"Zona Alta",IF(AND((O86=4),(OR(P86=2,P86=3))),"Zona Alta",IF(AND((O86=3),(P86=3)),"Zona Alta",IF(AND((O86=2),(P86=4)),"Zona Alta",IF(AND((O86=1),(OR(P86=4,P86=5))),"Zona Alta",IF(AND((O86=2),(P86=5)),"Zona Extrema",IF(AND(OR(O86=3,O86=4,O86=5),(OR(P86=4,P86=5))),"Zona Extrema",IF(AND((O86=5),(P86=3)),"Zona Extrema","")))))))))))))</f>
        <v>Zona Alta</v>
      </c>
      <c r="R86" s="85" t="s">
        <v>317</v>
      </c>
      <c r="S86" s="85" t="s">
        <v>307</v>
      </c>
    </row>
    <row r="87" spans="1:19" ht="114.75" customHeight="1">
      <c r="A87" s="82" t="s">
        <v>300</v>
      </c>
      <c r="B87" s="85" t="s">
        <v>318</v>
      </c>
      <c r="C87" s="85" t="s">
        <v>319</v>
      </c>
      <c r="D87" s="85" t="s">
        <v>320</v>
      </c>
      <c r="E87" s="85" t="s">
        <v>304</v>
      </c>
      <c r="F87" s="84">
        <v>3</v>
      </c>
      <c r="G87" s="84">
        <v>3</v>
      </c>
      <c r="H87" s="137" t="str">
        <f t="shared" si="17"/>
        <v>Zona Alta</v>
      </c>
      <c r="I87" s="85" t="s">
        <v>321</v>
      </c>
      <c r="J87" s="84" t="s">
        <v>31</v>
      </c>
      <c r="K87" s="85" t="str">
        <f t="shared" si="18"/>
        <v>Probabilidad</v>
      </c>
      <c r="L87" s="85">
        <v>95</v>
      </c>
      <c r="M87" s="85">
        <f t="shared" si="23"/>
        <v>1</v>
      </c>
      <c r="N87" s="85">
        <f t="shared" si="20"/>
        <v>0</v>
      </c>
      <c r="O87" s="85">
        <f t="shared" si="21"/>
        <v>2</v>
      </c>
      <c r="P87" s="85">
        <f t="shared" si="22"/>
        <v>3</v>
      </c>
      <c r="Q87" s="123" t="str">
        <f>IF(AND(OR(O87=1,O87=2),(OR(P87=1,P87=2))),"Zona de Riesgo Baja",IF(AND((O87=3),(P87=1)),"Zona de Riesgo Baja",IF(AND(OR(O87=1,O87=2),(P87=3)),"Zona de Riesgo Moderada",IF(AND((O87=4),(P87=1)),"Zona de Riesgo Moderada",IF(AND((O87=3),(P87=2)),"Zona de Riesgo Moderada",IF(AND((O87=5),(OR(P87=1,P87=2))),"Zona de Riesgo Alta",IF(AND((O87=4),(OR(P87=2,P87=3))),"Zona de Riesgo Alta",IF(AND((O87=3),(P87=3)),"Zona de Riesgo Alta",IF(AND((O87=2),(P87=4)),"Zona de Riesgo Alta",IF(AND((O87=1),(OR(P87=4,P87=5))),"Zona de Riesgo Alta",IF(AND((O87=2),(P87=5)),"Zona de Riesgo Extrema",IF(AND(OR(O87=3,O87=4,O87=5),(OR(P87=4,P87=5))),"Zona de Riesgo Extrema",IF(AND((O87=5),(P87=3)),"Zona de Riesgo Extrema","")))))))))))))</f>
        <v>Zona de Riesgo Moderada</v>
      </c>
      <c r="R87" s="85" t="s">
        <v>322</v>
      </c>
      <c r="S87" s="85" t="s">
        <v>307</v>
      </c>
    </row>
    <row r="88" spans="1:19" ht="246.75" customHeight="1">
      <c r="A88" s="82" t="s">
        <v>300</v>
      </c>
      <c r="B88" s="85" t="s">
        <v>323</v>
      </c>
      <c r="C88" s="85" t="s">
        <v>324</v>
      </c>
      <c r="D88" s="85" t="s">
        <v>325</v>
      </c>
      <c r="E88" s="85" t="s">
        <v>61</v>
      </c>
      <c r="F88" s="84">
        <v>4</v>
      </c>
      <c r="G88" s="84">
        <v>5</v>
      </c>
      <c r="H88" s="112" t="str">
        <f t="shared" si="17"/>
        <v>Zona Extrema</v>
      </c>
      <c r="I88" s="85" t="s">
        <v>326</v>
      </c>
      <c r="J88" s="84" t="s">
        <v>31</v>
      </c>
      <c r="K88" s="85" t="str">
        <f t="shared" ref="K88:K157" si="24">IF(E88="Corrupción",IF(J88="Preventivo","Probabilidad",IF(J88="Correctivo","Impacto","")),IF(J88="Preventivo","Probabilidad",IF(J88="","",IF(J88="Preventivo - Correctivo","Ambos",IF(J88="Preventivo","Probabilidad",IF(J88="","",IF(J88="Preventivo - Correctivo","Ambos","Impacto")))))))</f>
        <v>Probabilidad</v>
      </c>
      <c r="L88" s="85">
        <v>95</v>
      </c>
      <c r="M88" s="85">
        <f t="shared" si="23"/>
        <v>2</v>
      </c>
      <c r="N88" s="85">
        <f t="shared" ref="N88:N157" si="25">IF(E88="Corrupción",IF(K88="Probabilidad",0,IF(K88="Impacto",IF(L88&lt;51,0,IF(L88&lt;76,1,2)))),IF(OR(K88="Impacto",K88="Ambos"),IF(L88&lt;71,0,1),IF(K88="Probabilidad",0,IF(K88="",""))))</f>
        <v>0</v>
      </c>
      <c r="O88" s="85">
        <f t="shared" si="21"/>
        <v>2</v>
      </c>
      <c r="P88" s="85">
        <f t="shared" si="22"/>
        <v>5</v>
      </c>
      <c r="Q88" s="112" t="str">
        <f t="shared" ref="Q88:Q92" si="26">IF(AND(OR(O88=1,O88=2),(OR(P88=1,P88=2))),"Zona Baja",IF(AND((O88=3),(P88=1)),"Zona Baja",IF(AND(OR(O88=1,O88=2),(P88=3)),"Zona Moderada",IF(AND((O88=4),(P88=1)),"Zona Moderada",IF(AND((O88=3),(P88=2)),"Zona Moderada",IF(AND((O88=5),(OR(P88=1,P88=2))),"Zona Alta",IF(AND((O88=4),(OR(P88=2,P88=3))),"Zona Alta",IF(AND((O88=3),(P88=3)),"Zona Alta",IF(AND((O88=2),(P88=4)),"Zona Alta",IF(AND((O88=1),(OR(P88=4,P88=5))),"Zona Alta",IF(AND((O88=2),(P88=5)),"Zona Extrema",IF(AND(OR(O88=3,O88=4,O88=5),(OR(P88=4,P88=5))),"Zona Extrema",IF(AND((O88=5),(P88=3)),"Zona Extrema","")))))))))))))</f>
        <v>Zona Extrema</v>
      </c>
      <c r="R88" s="85" t="s">
        <v>327</v>
      </c>
      <c r="S88" s="85" t="s">
        <v>307</v>
      </c>
    </row>
    <row r="89" spans="1:19" ht="273" customHeight="1">
      <c r="A89" s="82" t="s">
        <v>300</v>
      </c>
      <c r="B89" s="85" t="s">
        <v>323</v>
      </c>
      <c r="C89" s="85" t="s">
        <v>328</v>
      </c>
      <c r="D89" s="85" t="s">
        <v>325</v>
      </c>
      <c r="E89" s="85" t="s">
        <v>61</v>
      </c>
      <c r="F89" s="84">
        <v>4</v>
      </c>
      <c r="G89" s="84">
        <v>5</v>
      </c>
      <c r="H89" s="112" t="str">
        <f t="shared" si="17"/>
        <v>Zona Extrema</v>
      </c>
      <c r="I89" s="85" t="s">
        <v>326</v>
      </c>
      <c r="J89" s="84" t="s">
        <v>31</v>
      </c>
      <c r="K89" s="85" t="str">
        <f t="shared" si="24"/>
        <v>Probabilidad</v>
      </c>
      <c r="L89" s="85">
        <v>95</v>
      </c>
      <c r="M89" s="85">
        <f t="shared" si="23"/>
        <v>2</v>
      </c>
      <c r="N89" s="85">
        <f t="shared" si="25"/>
        <v>0</v>
      </c>
      <c r="O89" s="85">
        <f t="shared" si="21"/>
        <v>2</v>
      </c>
      <c r="P89" s="85">
        <f t="shared" si="22"/>
        <v>5</v>
      </c>
      <c r="Q89" s="112" t="str">
        <f t="shared" si="26"/>
        <v>Zona Extrema</v>
      </c>
      <c r="R89" s="85" t="s">
        <v>327</v>
      </c>
      <c r="S89" s="85" t="s">
        <v>307</v>
      </c>
    </row>
    <row r="90" spans="1:19" ht="242.25">
      <c r="A90" s="82" t="s">
        <v>300</v>
      </c>
      <c r="B90" s="85" t="s">
        <v>323</v>
      </c>
      <c r="C90" s="85" t="s">
        <v>329</v>
      </c>
      <c r="D90" s="85" t="s">
        <v>325</v>
      </c>
      <c r="E90" s="85" t="s">
        <v>61</v>
      </c>
      <c r="F90" s="84">
        <v>4</v>
      </c>
      <c r="G90" s="84">
        <v>5</v>
      </c>
      <c r="H90" s="112" t="str">
        <f t="shared" si="17"/>
        <v>Zona Extrema</v>
      </c>
      <c r="I90" s="85" t="s">
        <v>326</v>
      </c>
      <c r="J90" s="84" t="s">
        <v>31</v>
      </c>
      <c r="K90" s="85" t="str">
        <f t="shared" si="24"/>
        <v>Probabilidad</v>
      </c>
      <c r="L90" s="85">
        <v>95</v>
      </c>
      <c r="M90" s="85">
        <f t="shared" si="23"/>
        <v>2</v>
      </c>
      <c r="N90" s="85">
        <f t="shared" si="25"/>
        <v>0</v>
      </c>
      <c r="O90" s="85">
        <f t="shared" si="21"/>
        <v>2</v>
      </c>
      <c r="P90" s="85">
        <f t="shared" si="22"/>
        <v>5</v>
      </c>
      <c r="Q90" s="112" t="str">
        <f t="shared" si="26"/>
        <v>Zona Extrema</v>
      </c>
      <c r="R90" s="85" t="s">
        <v>327</v>
      </c>
      <c r="S90" s="85" t="s">
        <v>307</v>
      </c>
    </row>
    <row r="91" spans="1:19" ht="165.75">
      <c r="A91" s="82" t="s">
        <v>330</v>
      </c>
      <c r="B91" s="85" t="s">
        <v>331</v>
      </c>
      <c r="C91" s="85" t="s">
        <v>332</v>
      </c>
      <c r="D91" s="85" t="s">
        <v>333</v>
      </c>
      <c r="E91" s="85" t="s">
        <v>334</v>
      </c>
      <c r="F91" s="84">
        <v>3</v>
      </c>
      <c r="G91" s="84">
        <v>5</v>
      </c>
      <c r="H91" s="112" t="str">
        <f t="shared" si="17"/>
        <v>Zona Extrema</v>
      </c>
      <c r="I91" s="85" t="s">
        <v>335</v>
      </c>
      <c r="J91" s="84" t="s">
        <v>31</v>
      </c>
      <c r="K91" s="85" t="str">
        <f>IF(J91="Preventivo","Probabilidad",IF(J91="","","Impacto"))</f>
        <v>Probabilidad</v>
      </c>
      <c r="L91" s="85">
        <v>90</v>
      </c>
      <c r="M91" s="85">
        <f>IF(K91="Probabilidad",IF(L91&lt;51,0,IF(L91&lt;76,1,2)),IF(K91="","",0))</f>
        <v>2</v>
      </c>
      <c r="N91" s="85">
        <f>IF(K91="Impacto",IF(L91&lt;51,0,IF(L91&lt;76,1,2)),IF(K91="","",0))</f>
        <v>0</v>
      </c>
      <c r="O91" s="85">
        <f t="shared" si="21"/>
        <v>1</v>
      </c>
      <c r="P91" s="85">
        <f t="shared" si="22"/>
        <v>5</v>
      </c>
      <c r="Q91" s="137" t="str">
        <f t="shared" si="26"/>
        <v>Zona Alta</v>
      </c>
      <c r="R91" s="85" t="s">
        <v>336</v>
      </c>
      <c r="S91" s="85" t="s">
        <v>337</v>
      </c>
    </row>
    <row r="92" spans="1:19" ht="76.5">
      <c r="A92" s="220" t="s">
        <v>330</v>
      </c>
      <c r="B92" s="170" t="s">
        <v>331</v>
      </c>
      <c r="C92" s="170" t="s">
        <v>338</v>
      </c>
      <c r="D92" s="170" t="s">
        <v>333</v>
      </c>
      <c r="E92" s="170" t="s">
        <v>334</v>
      </c>
      <c r="F92" s="216">
        <v>3</v>
      </c>
      <c r="G92" s="216">
        <v>5</v>
      </c>
      <c r="H92" s="275" t="str">
        <f t="shared" si="17"/>
        <v>Zona Extrema</v>
      </c>
      <c r="I92" s="85" t="s">
        <v>335</v>
      </c>
      <c r="J92" s="216" t="s">
        <v>31</v>
      </c>
      <c r="K92" s="170" t="str">
        <f>IF(J92="Preventivo","Probabilidad",IF(J92="","","Impacto"))</f>
        <v>Probabilidad</v>
      </c>
      <c r="L92" s="170">
        <v>85</v>
      </c>
      <c r="M92" s="170">
        <f>IF(K92="Probabilidad",IF(L92&lt;51,0,IF(L92&lt;76,1,2)),IF(K92="","",0))</f>
        <v>2</v>
      </c>
      <c r="N92" s="170">
        <f>IF(K92="Impacto",IF(L92&lt;51,0,IF(L92&lt;76,1,2)),IF(K92="","",0))</f>
        <v>0</v>
      </c>
      <c r="O92" s="170">
        <f t="shared" si="21"/>
        <v>1</v>
      </c>
      <c r="P92" s="170">
        <f t="shared" si="22"/>
        <v>5</v>
      </c>
      <c r="Q92" s="273" t="str">
        <f t="shared" si="26"/>
        <v>Zona Alta</v>
      </c>
      <c r="R92" s="85" t="s">
        <v>336</v>
      </c>
      <c r="S92" s="85" t="s">
        <v>339</v>
      </c>
    </row>
    <row r="93" spans="1:19" ht="76.5">
      <c r="A93" s="220"/>
      <c r="B93" s="170"/>
      <c r="C93" s="170"/>
      <c r="D93" s="170"/>
      <c r="E93" s="170"/>
      <c r="F93" s="216"/>
      <c r="G93" s="216"/>
      <c r="H93" s="275"/>
      <c r="I93" s="85" t="s">
        <v>340</v>
      </c>
      <c r="J93" s="216"/>
      <c r="K93" s="170"/>
      <c r="L93" s="170"/>
      <c r="M93" s="170"/>
      <c r="N93" s="170"/>
      <c r="O93" s="170"/>
      <c r="P93" s="170"/>
      <c r="Q93" s="273"/>
      <c r="R93" s="85" t="s">
        <v>341</v>
      </c>
      <c r="S93" s="85" t="s">
        <v>342</v>
      </c>
    </row>
    <row r="94" spans="1:19" ht="89.25">
      <c r="A94" s="83" t="s">
        <v>330</v>
      </c>
      <c r="B94" s="85" t="s">
        <v>343</v>
      </c>
      <c r="C94" s="85" t="s">
        <v>344</v>
      </c>
      <c r="D94" s="85" t="s">
        <v>345</v>
      </c>
      <c r="E94" s="85" t="s">
        <v>346</v>
      </c>
      <c r="F94" s="84">
        <v>3</v>
      </c>
      <c r="G94" s="84">
        <v>4</v>
      </c>
      <c r="H94" s="112" t="str">
        <f>IF(AND(OR(F94=1,F94=2),(OR(G94=1,G94=2))),"Zona Baja",IF(AND((F94=3),(G94=1)),"Zona Baja",IF(AND(OR(F94=1,F94=2),(G94=3)),"Zona Moderada",IF(AND((F94=4),(G94=1)),"Zona Moderada",IF(AND((F94=3),(G94=2)),"Zona Moderada",IF(AND((F94=5),(OR(G94=1,G94=2))),"Zona Alta",IF(AND((F94=4),(OR(G94=2,G94=3))),"Zona Alta",IF(AND((F94=3),(G94=3)),"Zona Alta",IF(AND((F94=2),(G94=4)),"Zona Alta",IF(AND((F94=1),(OR(G94=4,G94=5))),"Zona Alta",IF(AND((F94=2),(G94=5)),"Zona Extrema",IF(AND(OR(F94=3,F94=4,F94=5),(OR(G94=4,G94=5))),"Zona Extrema",IF(AND((F94=5),(G94=3)),"Zona Extrema","")))))))))))))</f>
        <v>Zona Extrema</v>
      </c>
      <c r="I94" s="85" t="s">
        <v>347</v>
      </c>
      <c r="J94" s="84" t="s">
        <v>31</v>
      </c>
      <c r="K94" s="85" t="str">
        <f>IF(J94="Preventivo","Probabilidad",IF(J94="","","Impacto"))</f>
        <v>Probabilidad</v>
      </c>
      <c r="L94" s="85">
        <v>85</v>
      </c>
      <c r="M94" s="85">
        <f>IF(K94="Probabilidad",IF(L94&lt;51,0,IF(L94&lt;76,1,2)),IF(K94="","",0))</f>
        <v>2</v>
      </c>
      <c r="N94" s="85">
        <f>IF(K94="Impacto",IF(L94&lt;51,0,IF(L94&lt;76,1,2)),IF(K94="","",0))</f>
        <v>0</v>
      </c>
      <c r="O94" s="85">
        <f>IF(J94="","",IF((F94-M94)&lt;=0,1,(F94-M94)))</f>
        <v>1</v>
      </c>
      <c r="P94" s="85">
        <f>IF(J94="","",IF((G94-N94)&lt;=0,1,(G94-N94)))</f>
        <v>4</v>
      </c>
      <c r="Q94" s="137" t="str">
        <f>IF(AND(OR(O94=1,O94=2),(OR(P94=1,P94=2))),"Zona Baja",IF(AND((O94=3),(P94=1)),"Zona Baja",IF(AND(OR(O94=1,O94=2),(P94=3)),"Zona Moderada",IF(AND((O94=4),(P94=1)),"Zona Moderada",IF(AND((O94=3),(P94=2)),"Zona Moderada",IF(AND((O94=5),(OR(P94=1,P94=2))),"Zona Alta",IF(AND((O94=4),(OR(P94=2,P94=3))),"Zona Alta",IF(AND((O94=3),(P94=3)),"Zona Alta",IF(AND((O94=2),(P94=4)),"Zona Alta",IF(AND((O94=1),(OR(P94=4,P94=5))),"Zona Alta",IF(AND((O94=2),(P94=5)),"Zona Extrema",IF(AND(OR(O94=3,O94=4,O94=5),(OR(P94=4,P94=5))),"Zona Extrema",IF(AND((O94=5),(P94=3)),"Zona Extrema","")))))))))))))</f>
        <v>Zona Alta</v>
      </c>
      <c r="R94" s="85" t="s">
        <v>348</v>
      </c>
      <c r="S94" s="85" t="s">
        <v>349</v>
      </c>
    </row>
    <row r="95" spans="1:19" ht="89.25">
      <c r="A95" s="83" t="s">
        <v>330</v>
      </c>
      <c r="B95" s="85" t="s">
        <v>343</v>
      </c>
      <c r="C95" s="85" t="s">
        <v>350</v>
      </c>
      <c r="D95" s="85" t="s">
        <v>351</v>
      </c>
      <c r="E95" s="85" t="s">
        <v>304</v>
      </c>
      <c r="F95" s="84">
        <v>3</v>
      </c>
      <c r="G95" s="84">
        <v>3</v>
      </c>
      <c r="H95" s="137" t="str">
        <f>IF(AND(OR(F95=1,F95=2),(OR(G95=1,G95=2))),"Zona Baja",IF(AND((F95=3),(G95=1)),"Zona Baja",IF(AND(OR(F95=1,F95=2),(G95=3)),"Zona Moderada",IF(AND((F95=4),(G95=1)),"Zona Moderada",IF(AND((F95=3),(G95=2)),"Zona Moderada",IF(AND((F95=5),(OR(G95=1,G95=2))),"Zona Alta",IF(AND((F95=4),(OR(G95=2,G95=3))),"Zona Alta",IF(AND((F95=3),(G95=3)),"Zona Alta",IF(AND((F95=2),(G95=4)),"Zona Alta",IF(AND((F95=1),(OR(G95=4,G95=5))),"Zona Alta",IF(AND((F95=2),(G95=5)),"Zona Extrema",IF(AND(OR(F95=3,F95=4,F95=5),(OR(G95=4,G95=5))),"Zona Extrema",IF(AND((F95=5),(G95=3)),"Zona Extrema","")))))))))))))</f>
        <v>Zona Alta</v>
      </c>
      <c r="I95" s="85" t="s">
        <v>352</v>
      </c>
      <c r="J95" s="84" t="s">
        <v>31</v>
      </c>
      <c r="K95" s="85" t="str">
        <f>IF(J95="Preventivo","Probabilidad",IF(J95="","","Impacto"))</f>
        <v>Probabilidad</v>
      </c>
      <c r="L95" s="85">
        <v>70</v>
      </c>
      <c r="M95" s="85">
        <f>IF(K95="Probabilidad",IF(L95&lt;51,0,IF(L95&lt;76,1,2)),IF(K95="","",0))</f>
        <v>1</v>
      </c>
      <c r="N95" s="85">
        <f>IF(K95="Impacto",IF(L95&lt;51,0,IF(L95&lt;76,1,2)),IF(K95="","",0))</f>
        <v>0</v>
      </c>
      <c r="O95" s="85">
        <f>IF(J95="","",IF((F95-M95)&lt;=0,1,(F95-M95)))</f>
        <v>2</v>
      </c>
      <c r="P95" s="85">
        <f>IF(J95="","",IF((G95-N95)&lt;=0,1,(G95-N95)))</f>
        <v>3</v>
      </c>
      <c r="Q95" s="123" t="str">
        <f>IF(AND(OR(O95=1,O95=2),(OR(P95=1,P95=2))),"Zona de Riesgo Baja",IF(AND((O95=3),(P95=1)),"Zona de Riesgo Baja",IF(AND(OR(O95=1,O95=2),(P95=3)),"Zona de Riesgo Moderada",IF(AND((O95=4),(P95=1)),"Zona de Riesgo Moderada",IF(AND((O95=3),(P95=2)),"Zona de Riesgo Moderada",IF(AND((O95=5),(OR(P95=1,P95=2))),"Zona de Riesgo Alta",IF(AND((O95=4),(OR(P95=2,P95=3))),"Zona de Riesgo Alta",IF(AND((O95=3),(P95=3)),"Zona de Riesgo Alta",IF(AND((O95=2),(P95=4)),"Zona de Riesgo Alta",IF(AND((O95=1),(OR(P95=4,P95=5))),"Zona de Riesgo Alta",IF(AND((O95=2),(P95=5)),"Zona de Riesgo Extrema",IF(AND(OR(O95=3,O95=4,O95=5),(OR(P95=4,P95=5))),"Zona de Riesgo Extrema",IF(AND((O95=5),(P95=3)),"Zona de Riesgo Extrema","")))))))))))))</f>
        <v>Zona de Riesgo Moderada</v>
      </c>
      <c r="R95" s="85" t="s">
        <v>353</v>
      </c>
      <c r="S95" s="85" t="s">
        <v>354</v>
      </c>
    </row>
    <row r="96" spans="1:19" ht="89.25">
      <c r="A96" s="83" t="s">
        <v>330</v>
      </c>
      <c r="B96" s="85" t="s">
        <v>343</v>
      </c>
      <c r="C96" s="85" t="s">
        <v>355</v>
      </c>
      <c r="D96" s="85" t="s">
        <v>351</v>
      </c>
      <c r="E96" s="85" t="s">
        <v>304</v>
      </c>
      <c r="F96" s="84">
        <v>3</v>
      </c>
      <c r="G96" s="84">
        <v>3</v>
      </c>
      <c r="H96" s="137" t="str">
        <f>IF(AND(OR(F96=1,F96=2),(OR(G96=1,G96=2))),"Zona Baja",IF(AND((F96=3),(G96=1)),"Zona Baja",IF(AND(OR(F96=1,F96=2),(G96=3)),"Zona Moderada",IF(AND((F96=4),(G96=1)),"Zona Moderada",IF(AND((F96=3),(G96=2)),"Zona Moderada",IF(AND((F96=5),(OR(G96=1,G96=2))),"Zona Alta",IF(AND((F96=4),(OR(G96=2,G96=3))),"Zona Alta",IF(AND((F96=3),(G96=3)),"Zona Alta",IF(AND((F96=2),(G96=4)),"Zona Alta",IF(AND((F96=1),(OR(G96=4,G96=5))),"Zona Alta",IF(AND((F96=2),(G96=5)),"Zona Extrema",IF(AND(OR(F96=3,F96=4,F96=5),(OR(G96=4,G96=5))),"Zona Extrema",IF(AND((F96=5),(G96=3)),"Zona Extrema","")))))))))))))</f>
        <v>Zona Alta</v>
      </c>
      <c r="I96" s="85" t="s">
        <v>356</v>
      </c>
      <c r="J96" s="84" t="s">
        <v>31</v>
      </c>
      <c r="K96" s="85" t="str">
        <f>IF(J96="Preventivo","Probabilidad",IF(J96="","","Impacto"))</f>
        <v>Probabilidad</v>
      </c>
      <c r="L96" s="85">
        <v>85</v>
      </c>
      <c r="M96" s="85">
        <f>IF(K96="Probabilidad",IF(L96&lt;51,0,IF(L96&lt;76,1,2)),IF(K96="","",0))</f>
        <v>2</v>
      </c>
      <c r="N96" s="85">
        <f>IF(K96="Impacto",IF(L96&lt;51,0,IF(L96&lt;76,1,2)),IF(K96="","",0))</f>
        <v>0</v>
      </c>
      <c r="O96" s="85">
        <f>IF(J96="","",IF((F96-M96)&lt;=0,1,(F96-M96)))</f>
        <v>1</v>
      </c>
      <c r="P96" s="85">
        <f>IF(J96="","",IF((G96-N96)&lt;=0,1,(G96-N96)))</f>
        <v>3</v>
      </c>
      <c r="Q96" s="123" t="str">
        <f>IF(AND(OR(O96=1,O96=2),(OR(P96=1,P96=2))),"Zona de Riesgo Baja",IF(AND((O96=3),(P96=1)),"Zona de Riesgo Baja",IF(AND(OR(O96=1,O96=2),(P96=3)),"Zona de Riesgo Moderada",IF(AND((O96=4),(P96=1)),"Zona de Riesgo Moderada",IF(AND((O96=3),(P96=2)),"Zona de Riesgo Moderada",IF(AND((O96=5),(OR(P96=1,P96=2))),"Zona de Riesgo Alta",IF(AND((O96=4),(OR(P96=2,P96=3))),"Zona de Riesgo Alta",IF(AND((O96=3),(P96=3)),"Zona de Riesgo Alta",IF(AND((O96=2),(P96=4)),"Zona de Riesgo Alta",IF(AND((O96=1),(OR(P96=4,P96=5))),"Zona de Riesgo Alta",IF(AND((O96=2),(P96=5)),"Zona de Riesgo Extrema",IF(AND(OR(O96=3,O96=4,O96=5),(OR(P96=4,P96=5))),"Zona de Riesgo Extrema",IF(AND((O96=5),(P96=3)),"Zona de Riesgo Extrema","")))))))))))))</f>
        <v>Zona de Riesgo Moderada</v>
      </c>
      <c r="R96" s="85" t="s">
        <v>357</v>
      </c>
      <c r="S96" s="85" t="s">
        <v>358</v>
      </c>
    </row>
    <row r="97" spans="1:19" ht="132">
      <c r="A97" s="188" t="s">
        <v>359</v>
      </c>
      <c r="B97" s="188" t="s">
        <v>1630</v>
      </c>
      <c r="C97" s="170" t="s">
        <v>1631</v>
      </c>
      <c r="D97" s="170" t="s">
        <v>1631</v>
      </c>
      <c r="E97" s="174" t="s">
        <v>29</v>
      </c>
      <c r="F97" s="192">
        <v>5</v>
      </c>
      <c r="G97" s="192">
        <v>5</v>
      </c>
      <c r="H97" s="195" t="str">
        <f>IF(AND(OR(F97=1,F97=2),(OR(G97=1,G97=2))),"Zona Baja",IF(AND((F97=3),(G97=1)),"Zona Baja",IF(AND(OR(F97=1,F97=2),(G97=3)),"Zona Moderada",IF(AND((F97=4),(G97=1)),"Zona Moderada",IF(AND((F97=3),(G97=2)),"Zona Moderada",IF(AND((F97=5),(OR(G97=1,G97=2))),"Zona Alta",IF(AND((F97=4),(OR(G97=2,G97=3))),"Zona Alta",IF(AND((F97=3),(G97=3)),"Zona Alta",IF(AND((F97=2),(G97=4)),"Zona Alta",IF(AND((F97=1),(OR(G97=4,G97=5))),"Zona Alta",IF(AND((F97=2),(G97=5)),"Zona Extrema",IF(AND(OR(F97=3,F97=4,F97=5),(OR(G97=4,G97=5))),"Zona Extrema",IF(AND((F97=5),(G97=3)),"Zona Extrema","")))))))))))))</f>
        <v>Zona Extrema</v>
      </c>
      <c r="I97" s="165" t="s">
        <v>1632</v>
      </c>
      <c r="J97" s="158" t="s">
        <v>31</v>
      </c>
      <c r="K97" s="120" t="str">
        <f t="shared" ref="K97:K99" si="27">IF(E97="Corrupción",IF(J97="Preventivo","Probabilidad",IF(J97="Correctivo","Impacto","")),IF(J97="Preventivo","Probabilidad",IF(J97="","",IF(J97="Preventivo - Correctivo","Ambos",IF(J97="Preventivo","Probabilidad",IF(J97="","",IF(J97="Preventivo - Correctivo","Ambos","Impacto")))))))</f>
        <v>Probabilidad</v>
      </c>
      <c r="L97" s="204">
        <v>85</v>
      </c>
      <c r="M97" s="185">
        <f>IF(E97="Corrupción",IF(K97="Impacto",0,IF(K97="Probabilidad",IF(L97&lt;51,0,IF(L97&lt;76,1,2)))),IF(OR(K97="Probabilidad",K97="Ambos"),IF(L97&lt;71,0,1),IF(K97="Impacto",0,IF(K97="","",0))))</f>
        <v>1</v>
      </c>
      <c r="N97" s="185">
        <f>IF(E97="Corrupción",IF(K97="Probabilidad",0,IF(K97="Impacto",IF(L97&lt;51,0,IF(L97&lt;76,1,2)))),IF(OR(K97="Impacto",K97="Ambos"),IF(L97&lt;71,0,1),IF(K97="Probabilidad",0,IF(K97="",""))))</f>
        <v>0</v>
      </c>
      <c r="O97" s="185">
        <f t="shared" ref="O97" si="28">IF(J97="","",IF((F97-M97)&lt;=0,1,(F97-M97)))</f>
        <v>4</v>
      </c>
      <c r="P97" s="185">
        <v>4</v>
      </c>
      <c r="Q97" s="185" t="str">
        <f>IF(AND(OR(O97=1,O97=2),(OR(P97=1,P97=2))),"Zona de Riesgo Baja",IF(AND((O97=3),(P97=1)),"Zona de Riesgo Baja",IF(AND(OR(O97=1,O97=2),(P97=3)),"Zona de Riesgo Moderada",IF(AND((O97=4),(P97=1)),"Zona de Riesgo Moderada",IF(AND((O97=3),(P97=2)),"Zona de Riesgo Moderada",IF(AND((O97=5),(OR(P97=1,P97=2))),"Zona de Riesgo Alta",IF(AND((O97=4),(OR(P97=2,P97=3))),"Zona de Riesgo Alta",IF(AND((O97=3),(P97=3)),"Zona de Riesgo Alta",IF(AND((O97=2),(P97=4)),"Zona de Riesgo Alta",IF(AND((O97=1),(OR(P97=4,P97=5))),"Zona de Riesgo Alta",IF(AND((O97=2),(P97=5)),"Zona de Riesgo Extrema",IF(AND(OR(O97=3,O97=4,O97=5),(OR(P97=4,P97=5))),"Zona de Riesgo Extrema",IF(AND((O97=5),(P97=3)),"Zona de Riesgo Extrema","")))))))))))))</f>
        <v>Zona de Riesgo Extrema</v>
      </c>
      <c r="R97" s="159" t="s">
        <v>1636</v>
      </c>
      <c r="S97" s="162" t="s">
        <v>1650</v>
      </c>
    </row>
    <row r="98" spans="1:19" ht="72">
      <c r="A98" s="189"/>
      <c r="B98" s="189"/>
      <c r="C98" s="170"/>
      <c r="D98" s="170"/>
      <c r="E98" s="175"/>
      <c r="F98" s="193"/>
      <c r="G98" s="193"/>
      <c r="H98" s="196"/>
      <c r="I98" s="165" t="s">
        <v>1633</v>
      </c>
      <c r="J98" s="158" t="s">
        <v>31</v>
      </c>
      <c r="K98" s="120" t="str">
        <f t="shared" si="27"/>
        <v>Probabilidad</v>
      </c>
      <c r="L98" s="205"/>
      <c r="M98" s="186"/>
      <c r="N98" s="186"/>
      <c r="O98" s="186"/>
      <c r="P98" s="186"/>
      <c r="Q98" s="186"/>
      <c r="R98" s="160" t="s">
        <v>1637</v>
      </c>
      <c r="S98" s="162" t="s">
        <v>1651</v>
      </c>
    </row>
    <row r="99" spans="1:19" ht="84">
      <c r="A99" s="189"/>
      <c r="B99" s="189"/>
      <c r="C99" s="170"/>
      <c r="D99" s="170"/>
      <c r="E99" s="175"/>
      <c r="F99" s="193"/>
      <c r="G99" s="193"/>
      <c r="H99" s="196"/>
      <c r="I99" s="165" t="s">
        <v>1634</v>
      </c>
      <c r="J99" s="158" t="s">
        <v>31</v>
      </c>
      <c r="K99" s="120" t="str">
        <f t="shared" si="27"/>
        <v>Probabilidad</v>
      </c>
      <c r="L99" s="206"/>
      <c r="M99" s="187"/>
      <c r="N99" s="187"/>
      <c r="O99" s="186"/>
      <c r="P99" s="186"/>
      <c r="Q99" s="186"/>
      <c r="R99" s="160" t="s">
        <v>1638</v>
      </c>
      <c r="S99" s="162" t="s">
        <v>1651</v>
      </c>
    </row>
    <row r="100" spans="1:19" ht="72">
      <c r="A100" s="189"/>
      <c r="B100" s="189"/>
      <c r="C100" s="170"/>
      <c r="D100" s="170"/>
      <c r="E100" s="175"/>
      <c r="F100" s="193"/>
      <c r="G100" s="193"/>
      <c r="H100" s="196"/>
      <c r="I100" s="183" t="s">
        <v>1635</v>
      </c>
      <c r="J100" s="207" t="s">
        <v>239</v>
      </c>
      <c r="K100" s="184" t="str">
        <f>IF(E100="Corrupción",IF(J100="Preventivo","Probabilidad",IF(J100="Correctivo","Impacto","")),IF(J100="Preventivo","Probabilidad",IF(J100="","",IF(J100="Preventivo - Correctivo","Ambos",IF(J100="Preventivo","Probabilidad",IF(J100="","",IF(J100="Preventivo - Correctivo","Ambos","Impacto")))))))</f>
        <v>Impacto</v>
      </c>
      <c r="L100" s="208">
        <v>85</v>
      </c>
      <c r="M100" s="184">
        <f t="shared" ref="M100" si="29">IF(E100="Corrupción",IF(K100="Impacto",0,IF(K100="Probabilidad",IF(L100&lt;51,0,IF(L100&lt;76,1,2)))),IF(OR(K100="Probabilidad",K100="Ambos"),IF(L100&lt;71,0,1),IF(K100="Impacto",0,IF(K100="","",0))))</f>
        <v>0</v>
      </c>
      <c r="N100" s="184">
        <f t="shared" ref="N100" si="30">IF(E100="Corrupción",IF(K100="Probabilidad",0,IF(K100="Impacto",IF(L100&lt;51,0,IF(L100&lt;76,1,2)))),IF(OR(K100="Impacto",K100="Ambos"),IF(L100&lt;71,0,1),IF(K100="Probabilidad",0,IF(K100="",""))))</f>
        <v>1</v>
      </c>
      <c r="O100" s="186"/>
      <c r="P100" s="186"/>
      <c r="Q100" s="186"/>
      <c r="R100" s="160" t="s">
        <v>1639</v>
      </c>
      <c r="S100" s="162" t="s">
        <v>1651</v>
      </c>
    </row>
    <row r="101" spans="1:19" ht="76.5">
      <c r="A101" s="189"/>
      <c r="B101" s="189"/>
      <c r="C101" s="170"/>
      <c r="D101" s="170"/>
      <c r="E101" s="175"/>
      <c r="F101" s="193"/>
      <c r="G101" s="193"/>
      <c r="H101" s="196"/>
      <c r="I101" s="183"/>
      <c r="J101" s="207"/>
      <c r="K101" s="184"/>
      <c r="L101" s="208"/>
      <c r="M101" s="184"/>
      <c r="N101" s="184"/>
      <c r="O101" s="186"/>
      <c r="P101" s="186"/>
      <c r="Q101" s="186"/>
      <c r="R101" s="160" t="s">
        <v>1640</v>
      </c>
      <c r="S101" s="162" t="s">
        <v>1652</v>
      </c>
    </row>
    <row r="102" spans="1:19" ht="48">
      <c r="A102" s="189"/>
      <c r="B102" s="189"/>
      <c r="C102" s="170"/>
      <c r="D102" s="170"/>
      <c r="E102" s="175"/>
      <c r="F102" s="193"/>
      <c r="G102" s="193"/>
      <c r="H102" s="196"/>
      <c r="I102" s="183"/>
      <c r="J102" s="207"/>
      <c r="K102" s="184"/>
      <c r="L102" s="208"/>
      <c r="M102" s="184"/>
      <c r="N102" s="184"/>
      <c r="O102" s="186"/>
      <c r="P102" s="186"/>
      <c r="Q102" s="186"/>
      <c r="R102" s="161" t="s">
        <v>1641</v>
      </c>
      <c r="S102" s="162" t="s">
        <v>1651</v>
      </c>
    </row>
    <row r="103" spans="1:19" ht="38.25">
      <c r="A103" s="189"/>
      <c r="B103" s="189"/>
      <c r="C103" s="170"/>
      <c r="D103" s="170"/>
      <c r="E103" s="175"/>
      <c r="F103" s="193"/>
      <c r="G103" s="193"/>
      <c r="H103" s="196"/>
      <c r="I103" s="183"/>
      <c r="J103" s="207"/>
      <c r="K103" s="184"/>
      <c r="L103" s="208"/>
      <c r="M103" s="184"/>
      <c r="N103" s="184"/>
      <c r="O103" s="186"/>
      <c r="P103" s="186"/>
      <c r="Q103" s="186"/>
      <c r="R103" s="161" t="s">
        <v>1642</v>
      </c>
      <c r="S103" s="162" t="s">
        <v>1651</v>
      </c>
    </row>
    <row r="104" spans="1:19" ht="72">
      <c r="A104" s="189"/>
      <c r="B104" s="189"/>
      <c r="C104" s="170"/>
      <c r="D104" s="170"/>
      <c r="E104" s="175"/>
      <c r="F104" s="193"/>
      <c r="G104" s="193"/>
      <c r="H104" s="196"/>
      <c r="I104" s="183"/>
      <c r="J104" s="207"/>
      <c r="K104" s="184"/>
      <c r="L104" s="208"/>
      <c r="M104" s="184"/>
      <c r="N104" s="184"/>
      <c r="O104" s="186"/>
      <c r="P104" s="186"/>
      <c r="Q104" s="186"/>
      <c r="R104" s="161" t="s">
        <v>1643</v>
      </c>
      <c r="S104" s="162" t="s">
        <v>1651</v>
      </c>
    </row>
    <row r="105" spans="1:19" ht="60">
      <c r="A105" s="189"/>
      <c r="B105" s="189"/>
      <c r="C105" s="170"/>
      <c r="D105" s="170"/>
      <c r="E105" s="175"/>
      <c r="F105" s="193"/>
      <c r="G105" s="193"/>
      <c r="H105" s="196"/>
      <c r="I105" s="183"/>
      <c r="J105" s="207"/>
      <c r="K105" s="184"/>
      <c r="L105" s="208"/>
      <c r="M105" s="184"/>
      <c r="N105" s="184"/>
      <c r="O105" s="186"/>
      <c r="P105" s="186"/>
      <c r="Q105" s="186"/>
      <c r="R105" s="161" t="s">
        <v>1644</v>
      </c>
      <c r="S105" s="162" t="s">
        <v>1653</v>
      </c>
    </row>
    <row r="106" spans="1:19" ht="48">
      <c r="A106" s="189"/>
      <c r="B106" s="189"/>
      <c r="C106" s="170"/>
      <c r="D106" s="170"/>
      <c r="E106" s="175"/>
      <c r="F106" s="193"/>
      <c r="G106" s="193"/>
      <c r="H106" s="196"/>
      <c r="I106" s="183"/>
      <c r="J106" s="207"/>
      <c r="K106" s="184"/>
      <c r="L106" s="208"/>
      <c r="M106" s="184"/>
      <c r="N106" s="184"/>
      <c r="O106" s="186"/>
      <c r="P106" s="186"/>
      <c r="Q106" s="186"/>
      <c r="R106" s="161" t="s">
        <v>1645</v>
      </c>
      <c r="S106" s="162" t="s">
        <v>1651</v>
      </c>
    </row>
    <row r="107" spans="1:19" ht="38.25">
      <c r="A107" s="189"/>
      <c r="B107" s="189"/>
      <c r="C107" s="170"/>
      <c r="D107" s="170"/>
      <c r="E107" s="175"/>
      <c r="F107" s="193"/>
      <c r="G107" s="193"/>
      <c r="H107" s="196"/>
      <c r="I107" s="183"/>
      <c r="J107" s="207"/>
      <c r="K107" s="184"/>
      <c r="L107" s="208"/>
      <c r="M107" s="184"/>
      <c r="N107" s="184"/>
      <c r="O107" s="186"/>
      <c r="P107" s="186"/>
      <c r="Q107" s="186"/>
      <c r="R107" s="161" t="s">
        <v>1646</v>
      </c>
      <c r="S107" s="162" t="s">
        <v>1651</v>
      </c>
    </row>
    <row r="108" spans="1:19" ht="72">
      <c r="A108" s="189"/>
      <c r="B108" s="189"/>
      <c r="C108" s="170"/>
      <c r="D108" s="170"/>
      <c r="E108" s="175"/>
      <c r="F108" s="193"/>
      <c r="G108" s="193"/>
      <c r="H108" s="196"/>
      <c r="I108" s="183"/>
      <c r="J108" s="207"/>
      <c r="K108" s="184"/>
      <c r="L108" s="208"/>
      <c r="M108" s="184"/>
      <c r="N108" s="184"/>
      <c r="O108" s="186"/>
      <c r="P108" s="186"/>
      <c r="Q108" s="186"/>
      <c r="R108" s="160" t="s">
        <v>1647</v>
      </c>
      <c r="S108" s="162" t="s">
        <v>1654</v>
      </c>
    </row>
    <row r="109" spans="1:19" ht="51">
      <c r="A109" s="189"/>
      <c r="B109" s="189"/>
      <c r="C109" s="170"/>
      <c r="D109" s="170"/>
      <c r="E109" s="175"/>
      <c r="F109" s="193"/>
      <c r="G109" s="193"/>
      <c r="H109" s="196"/>
      <c r="I109" s="183"/>
      <c r="J109" s="207"/>
      <c r="K109" s="184"/>
      <c r="L109" s="208"/>
      <c r="M109" s="184"/>
      <c r="N109" s="184"/>
      <c r="O109" s="186"/>
      <c r="P109" s="186"/>
      <c r="Q109" s="186"/>
      <c r="R109" s="160" t="s">
        <v>1648</v>
      </c>
      <c r="S109" s="162" t="s">
        <v>1655</v>
      </c>
    </row>
    <row r="110" spans="1:19" ht="48">
      <c r="A110" s="189"/>
      <c r="B110" s="189"/>
      <c r="C110" s="170"/>
      <c r="D110" s="170"/>
      <c r="E110" s="175"/>
      <c r="F110" s="193"/>
      <c r="G110" s="193"/>
      <c r="H110" s="196"/>
      <c r="I110" s="183"/>
      <c r="J110" s="207"/>
      <c r="K110" s="184"/>
      <c r="L110" s="208"/>
      <c r="M110" s="184"/>
      <c r="N110" s="184"/>
      <c r="O110" s="186"/>
      <c r="P110" s="186"/>
      <c r="Q110" s="186"/>
      <c r="R110" s="160" t="s">
        <v>1656</v>
      </c>
      <c r="S110" s="162" t="s">
        <v>1651</v>
      </c>
    </row>
    <row r="111" spans="1:19" ht="37.5" customHeight="1">
      <c r="A111" s="190"/>
      <c r="B111" s="190"/>
      <c r="C111" s="170"/>
      <c r="D111" s="170"/>
      <c r="E111" s="176"/>
      <c r="F111" s="194"/>
      <c r="G111" s="194"/>
      <c r="H111" s="197"/>
      <c r="I111" s="183"/>
      <c r="J111" s="207"/>
      <c r="K111" s="184"/>
      <c r="L111" s="208"/>
      <c r="M111" s="184"/>
      <c r="N111" s="184"/>
      <c r="O111" s="187"/>
      <c r="P111" s="187"/>
      <c r="Q111" s="187"/>
      <c r="R111" s="160" t="s">
        <v>1649</v>
      </c>
      <c r="S111" s="162" t="s">
        <v>1651</v>
      </c>
    </row>
    <row r="112" spans="1:19" ht="63.75">
      <c r="A112" s="171" t="s">
        <v>359</v>
      </c>
      <c r="B112" s="188" t="s">
        <v>1657</v>
      </c>
      <c r="C112" s="170" t="s">
        <v>1658</v>
      </c>
      <c r="D112" s="170" t="s">
        <v>1659</v>
      </c>
      <c r="E112" s="191" t="s">
        <v>136</v>
      </c>
      <c r="F112" s="192">
        <v>3</v>
      </c>
      <c r="G112" s="192">
        <v>4</v>
      </c>
      <c r="H112" s="195" t="str">
        <f t="shared" ref="H112" si="31">IF(AND(OR(F112=1,F112=2),(OR(G112=1,G112=2))),"Zona Baja",IF(AND((F112=3),(G112=1)),"Zona Baja",IF(AND(OR(F112=1,F112=2),(G112=3)),"Zona Moderada",IF(AND((F112=4),(G112=1)),"Zona Moderada",IF(AND((F112=3),(G112=2)),"Zona Moderada",IF(AND((F112=5),(OR(G112=1,G112=2))),"Zona Alta",IF(AND((F112=4),(OR(G112=2,G112=3))),"Zona Alta",IF(AND((F112=3),(G112=3)),"Zona Alta",IF(AND((F112=2),(G112=4)),"Zona Alta",IF(AND((F112=1),(OR(G112=4,G112=5))),"Zona Alta",IF(AND((F112=2),(G112=5)),"Zona Extrema",IF(AND(OR(F112=3,F112=4,F112=5),(OR(G112=4,G112=5))),"Zona Extrema",IF(AND((F112=5),(G112=3)),"Zona Extrema","")))))))))))))</f>
        <v>Zona Extrema</v>
      </c>
      <c r="I112" s="198" t="s">
        <v>1660</v>
      </c>
      <c r="J112" s="201" t="s">
        <v>31</v>
      </c>
      <c r="K112" s="185" t="str">
        <f t="shared" ref="K112" si="32">IF(E112="Corrupción",IF(J112="Preventivo","Probabilidad",IF(J112="Correctivo","Impacto","")),IF(J112="Preventivo","Probabilidad",IF(J112="","",IF(J112="Preventivo - Correctivo","Ambos",IF(J112="Preventivo","Probabilidad",IF(J112="","",IF(J112="Preventivo - Correctivo","Ambos","Impacto")))))))</f>
        <v>Probabilidad</v>
      </c>
      <c r="L112" s="204">
        <v>85</v>
      </c>
      <c r="M112" s="185">
        <f>IF(E112="Corrupción",IF(K112="Impacto",0,IF(K112="Probabilidad",IF(L112&lt;51,0,IF(L112&lt;76,1,2)))),IF(OR(K112="Probabilidad",K112="Ambos"),IF(L112&lt;71,0,1),IF(K112="Impacto",0,IF(K112="","",0))))</f>
        <v>1</v>
      </c>
      <c r="N112" s="185">
        <f t="shared" ref="N112" si="33">IF(E112="Corrupción",IF(K112="Probabilidad",0,IF(K112="Impacto",IF(L112&lt;51,0,IF(L112&lt;76,1,2)))),IF(OR(K112="Impacto",K112="Ambos"),IF(L112&lt;71,0,1),IF(K112="Probabilidad",0,IF(K112="",""))))</f>
        <v>0</v>
      </c>
      <c r="O112" s="185">
        <f t="shared" ref="O112" si="34">IF(J112="","",IF((F112-M112)&lt;=0,1,(F112-M112)))</f>
        <v>2</v>
      </c>
      <c r="P112" s="185">
        <v>4</v>
      </c>
      <c r="Q112" s="185" t="str">
        <f>IF(AND(OR(O112=1,O112=2),(OR(P112=1,P112=2))),"Zona de Riesgo Baja",IF(AND((O112=3),(P112=1)),"Zona de Riesgo Baja",IF(AND(OR(O112=1,O112=2),(P112=3)),"Zona de Riesgo Moderada",IF(AND((O112=4),(P112=1)),"Zona de Riesgo Moderada",IF(AND((O112=3),(P112=2)),"Zona de Riesgo Moderada",IF(AND((O112=5),(OR(P112=1,P112=2))),"Zona de Riesgo Alta",IF(AND((O112=4),(OR(P112=2,P112=3))),"Zona de Riesgo Alta",IF(AND((O112=3),(P112=3)),"Zona de Riesgo Alta",IF(AND((O112=2),(P112=4)),"Zona de Riesgo Alta",IF(AND((O112=1),(OR(P112=4,P112=5))),"Zona de Riesgo Alta",IF(AND((O112=2),(P112=5)),"Zona de Riesgo Extrema",IF(AND(OR(O112=3,O112=4,O112=5),(OR(P112=4,P112=5))),"Zona de Riesgo Extrema",IF(AND((O112=5),(P112=3)),"Zona de Riesgo Extrema","")))))))))))))</f>
        <v>Zona de Riesgo Alta</v>
      </c>
      <c r="R112" s="163" t="s">
        <v>1661</v>
      </c>
      <c r="S112" s="163" t="s">
        <v>1651</v>
      </c>
    </row>
    <row r="113" spans="1:19" ht="51">
      <c r="A113" s="172"/>
      <c r="B113" s="189"/>
      <c r="C113" s="170"/>
      <c r="D113" s="170"/>
      <c r="E113" s="191"/>
      <c r="F113" s="193"/>
      <c r="G113" s="193"/>
      <c r="H113" s="196"/>
      <c r="I113" s="199"/>
      <c r="J113" s="202"/>
      <c r="K113" s="186"/>
      <c r="L113" s="205"/>
      <c r="M113" s="186"/>
      <c r="N113" s="186"/>
      <c r="O113" s="186"/>
      <c r="P113" s="186"/>
      <c r="Q113" s="186"/>
      <c r="R113" s="164" t="s">
        <v>1641</v>
      </c>
      <c r="S113" s="163" t="s">
        <v>1651</v>
      </c>
    </row>
    <row r="114" spans="1:19" ht="38.25">
      <c r="A114" s="172"/>
      <c r="B114" s="189"/>
      <c r="C114" s="170"/>
      <c r="D114" s="170"/>
      <c r="E114" s="191"/>
      <c r="F114" s="193"/>
      <c r="G114" s="193"/>
      <c r="H114" s="196"/>
      <c r="I114" s="199"/>
      <c r="J114" s="202"/>
      <c r="K114" s="186"/>
      <c r="L114" s="205"/>
      <c r="M114" s="186"/>
      <c r="N114" s="186"/>
      <c r="O114" s="186"/>
      <c r="P114" s="186"/>
      <c r="Q114" s="186"/>
      <c r="R114" s="164" t="s">
        <v>1646</v>
      </c>
      <c r="S114" s="163" t="s">
        <v>1651</v>
      </c>
    </row>
    <row r="115" spans="1:19" ht="38.25">
      <c r="A115" s="172"/>
      <c r="B115" s="189"/>
      <c r="C115" s="170"/>
      <c r="D115" s="170"/>
      <c r="E115" s="191"/>
      <c r="F115" s="193"/>
      <c r="G115" s="193"/>
      <c r="H115" s="196"/>
      <c r="I115" s="199"/>
      <c r="J115" s="202"/>
      <c r="K115" s="186"/>
      <c r="L115" s="205"/>
      <c r="M115" s="186"/>
      <c r="N115" s="186"/>
      <c r="O115" s="186"/>
      <c r="P115" s="186"/>
      <c r="Q115" s="186"/>
      <c r="R115" s="164" t="s">
        <v>1642</v>
      </c>
      <c r="S115" s="163" t="s">
        <v>1651</v>
      </c>
    </row>
    <row r="116" spans="1:19" ht="76.5">
      <c r="A116" s="172"/>
      <c r="B116" s="189"/>
      <c r="C116" s="170"/>
      <c r="D116" s="170"/>
      <c r="E116" s="191"/>
      <c r="F116" s="193"/>
      <c r="G116" s="193"/>
      <c r="H116" s="196"/>
      <c r="I116" s="199"/>
      <c r="J116" s="202"/>
      <c r="K116" s="186"/>
      <c r="L116" s="205"/>
      <c r="M116" s="186"/>
      <c r="N116" s="186"/>
      <c r="O116" s="186"/>
      <c r="P116" s="186"/>
      <c r="Q116" s="186"/>
      <c r="R116" s="164" t="s">
        <v>1643</v>
      </c>
      <c r="S116" s="163" t="s">
        <v>1651</v>
      </c>
    </row>
    <row r="117" spans="1:19" ht="63.75">
      <c r="A117" s="172"/>
      <c r="B117" s="189"/>
      <c r="C117" s="170"/>
      <c r="D117" s="170"/>
      <c r="E117" s="191"/>
      <c r="F117" s="193"/>
      <c r="G117" s="193"/>
      <c r="H117" s="196"/>
      <c r="I117" s="199"/>
      <c r="J117" s="202"/>
      <c r="K117" s="186"/>
      <c r="L117" s="205"/>
      <c r="M117" s="186"/>
      <c r="N117" s="186"/>
      <c r="O117" s="186"/>
      <c r="P117" s="186"/>
      <c r="Q117" s="186"/>
      <c r="R117" s="164" t="s">
        <v>1644</v>
      </c>
      <c r="S117" s="163" t="s">
        <v>1651</v>
      </c>
    </row>
    <row r="118" spans="1:19" ht="51">
      <c r="A118" s="172"/>
      <c r="B118" s="189"/>
      <c r="C118" s="170"/>
      <c r="D118" s="170"/>
      <c r="E118" s="191"/>
      <c r="F118" s="193"/>
      <c r="G118" s="193"/>
      <c r="H118" s="196"/>
      <c r="I118" s="199"/>
      <c r="J118" s="202"/>
      <c r="K118" s="186"/>
      <c r="L118" s="205"/>
      <c r="M118" s="186"/>
      <c r="N118" s="186"/>
      <c r="O118" s="186"/>
      <c r="P118" s="186"/>
      <c r="Q118" s="186"/>
      <c r="R118" s="151" t="s">
        <v>1662</v>
      </c>
      <c r="S118" s="163" t="s">
        <v>1651</v>
      </c>
    </row>
    <row r="119" spans="1:19" ht="76.5">
      <c r="A119" s="172"/>
      <c r="B119" s="189"/>
      <c r="C119" s="170"/>
      <c r="D119" s="170"/>
      <c r="E119" s="191"/>
      <c r="F119" s="193"/>
      <c r="G119" s="193"/>
      <c r="H119" s="196"/>
      <c r="I119" s="199"/>
      <c r="J119" s="202"/>
      <c r="K119" s="186"/>
      <c r="L119" s="205"/>
      <c r="M119" s="186"/>
      <c r="N119" s="186"/>
      <c r="O119" s="186"/>
      <c r="P119" s="186"/>
      <c r="Q119" s="186"/>
      <c r="R119" s="151" t="s">
        <v>1649</v>
      </c>
      <c r="S119" s="163" t="s">
        <v>1651</v>
      </c>
    </row>
    <row r="120" spans="1:19" ht="51">
      <c r="A120" s="172"/>
      <c r="B120" s="189"/>
      <c r="C120" s="170"/>
      <c r="D120" s="170"/>
      <c r="E120" s="191"/>
      <c r="F120" s="193"/>
      <c r="G120" s="193"/>
      <c r="H120" s="196"/>
      <c r="I120" s="199"/>
      <c r="J120" s="202"/>
      <c r="K120" s="186"/>
      <c r="L120" s="205"/>
      <c r="M120" s="186"/>
      <c r="N120" s="186"/>
      <c r="O120" s="186"/>
      <c r="P120" s="186"/>
      <c r="Q120" s="186"/>
      <c r="R120" s="163" t="s">
        <v>1663</v>
      </c>
      <c r="S120" s="163" t="s">
        <v>1651</v>
      </c>
    </row>
    <row r="121" spans="1:19" ht="63.75">
      <c r="A121" s="172"/>
      <c r="B121" s="189"/>
      <c r="C121" s="170"/>
      <c r="D121" s="170"/>
      <c r="E121" s="191"/>
      <c r="F121" s="193"/>
      <c r="G121" s="193"/>
      <c r="H121" s="196"/>
      <c r="I121" s="199"/>
      <c r="J121" s="202"/>
      <c r="K121" s="186"/>
      <c r="L121" s="205"/>
      <c r="M121" s="186"/>
      <c r="N121" s="186"/>
      <c r="O121" s="186"/>
      <c r="P121" s="186"/>
      <c r="Q121" s="186"/>
      <c r="R121" s="163" t="s">
        <v>1664</v>
      </c>
      <c r="S121" s="163" t="s">
        <v>1651</v>
      </c>
    </row>
    <row r="122" spans="1:19" ht="102">
      <c r="A122" s="172"/>
      <c r="B122" s="189"/>
      <c r="C122" s="170"/>
      <c r="D122" s="170"/>
      <c r="E122" s="191"/>
      <c r="F122" s="193"/>
      <c r="G122" s="193"/>
      <c r="H122" s="196"/>
      <c r="I122" s="199"/>
      <c r="J122" s="202"/>
      <c r="K122" s="186"/>
      <c r="L122" s="205"/>
      <c r="M122" s="186"/>
      <c r="N122" s="186"/>
      <c r="O122" s="186"/>
      <c r="P122" s="186"/>
      <c r="Q122" s="186"/>
      <c r="R122" s="163" t="s">
        <v>1665</v>
      </c>
      <c r="S122" s="163" t="s">
        <v>1651</v>
      </c>
    </row>
    <row r="123" spans="1:19" ht="51">
      <c r="A123" s="172"/>
      <c r="B123" s="189"/>
      <c r="C123" s="170"/>
      <c r="D123" s="170"/>
      <c r="E123" s="191"/>
      <c r="F123" s="193"/>
      <c r="G123" s="193"/>
      <c r="H123" s="196"/>
      <c r="I123" s="199"/>
      <c r="J123" s="202"/>
      <c r="K123" s="186"/>
      <c r="L123" s="205"/>
      <c r="M123" s="186"/>
      <c r="N123" s="186"/>
      <c r="O123" s="186"/>
      <c r="P123" s="186"/>
      <c r="Q123" s="186"/>
      <c r="R123" s="151" t="s">
        <v>1666</v>
      </c>
      <c r="S123" s="163" t="s">
        <v>1651</v>
      </c>
    </row>
    <row r="124" spans="1:19" ht="63.75">
      <c r="A124" s="172"/>
      <c r="B124" s="189"/>
      <c r="C124" s="170"/>
      <c r="D124" s="170"/>
      <c r="E124" s="191"/>
      <c r="F124" s="193"/>
      <c r="G124" s="193"/>
      <c r="H124" s="196"/>
      <c r="I124" s="199"/>
      <c r="J124" s="202"/>
      <c r="K124" s="186"/>
      <c r="L124" s="205"/>
      <c r="M124" s="186"/>
      <c r="N124" s="186"/>
      <c r="O124" s="186"/>
      <c r="P124" s="186"/>
      <c r="Q124" s="186"/>
      <c r="R124" s="163" t="s">
        <v>1667</v>
      </c>
      <c r="S124" s="163" t="s">
        <v>1651</v>
      </c>
    </row>
    <row r="125" spans="1:19" ht="76.5">
      <c r="A125" s="173"/>
      <c r="B125" s="190"/>
      <c r="C125" s="170"/>
      <c r="D125" s="170"/>
      <c r="E125" s="191"/>
      <c r="F125" s="194"/>
      <c r="G125" s="194"/>
      <c r="H125" s="197"/>
      <c r="I125" s="200"/>
      <c r="J125" s="203"/>
      <c r="K125" s="187"/>
      <c r="L125" s="206"/>
      <c r="M125" s="187"/>
      <c r="N125" s="187"/>
      <c r="O125" s="187"/>
      <c r="P125" s="187"/>
      <c r="Q125" s="187"/>
      <c r="R125" s="163" t="s">
        <v>1668</v>
      </c>
      <c r="S125" s="163" t="s">
        <v>1651</v>
      </c>
    </row>
    <row r="126" spans="1:19" ht="127.5">
      <c r="A126" s="171" t="s">
        <v>359</v>
      </c>
      <c r="B126" s="169" t="s">
        <v>1669</v>
      </c>
      <c r="C126" s="171" t="s">
        <v>1670</v>
      </c>
      <c r="D126" s="171" t="s">
        <v>1671</v>
      </c>
      <c r="E126" s="174" t="s">
        <v>29</v>
      </c>
      <c r="F126" s="177">
        <v>4</v>
      </c>
      <c r="G126" s="177">
        <v>5</v>
      </c>
      <c r="H126" s="180" t="str">
        <f t="shared" ref="H126" si="35">IF(AND(OR(F126=1,F126=2),(OR(G126=1,G126=2))),"Zona Baja",IF(AND((F126=3),(G126=1)),"Zona Baja",IF(AND(OR(F126=1,F126=2),(G126=3)),"Zona Moderada",IF(AND((F126=4),(G126=1)),"Zona Moderada",IF(AND((F126=3),(G126=2)),"Zona Moderada",IF(AND((F126=5),(OR(G126=1,G126=2))),"Zona Alta",IF(AND((F126=4),(OR(G126=2,G126=3))),"Zona Alta",IF(AND((F126=3),(G126=3)),"Zona Alta",IF(AND((F126=2),(G126=4)),"Zona Alta",IF(AND((F126=1),(OR(G126=4,G126=5))),"Zona Alta",IF(AND((F126=2),(G126=5)),"Zona Extrema",IF(AND(OR(F126=3,F126=4,F126=5),(OR(G126=4,G126=5))),"Zona Extrema",IF(AND((F126=5),(G126=3)),"Zona Extrema","")))))))))))))</f>
        <v>Zona Extrema</v>
      </c>
      <c r="I126" s="166" t="s">
        <v>1672</v>
      </c>
      <c r="J126" s="329" t="s">
        <v>239</v>
      </c>
      <c r="K126" s="327" t="str">
        <f t="shared" ref="K126:K129" si="36">IF(E126="Corrupción",IF(J126="Preventivo","Probabilidad",IF(J126="Correctivo","Impacto","")),IF(J126="Preventivo","Probabilidad",IF(J126="","",IF(J126="Preventivo - Correctivo","Ambos",IF(J126="Preventivo","Probabilidad",IF(J126="","",IF(J126="Preventivo - Correctivo","Ambos","Impacto")))))))</f>
        <v>Impacto</v>
      </c>
      <c r="L126" s="221">
        <v>85</v>
      </c>
      <c r="M126" s="323">
        <f>IF(E126="Corrupción",IF(K126="Impacto",0,IF(K126="Probabilidad",IF(L126&lt;51,0,IF(L126&lt;76,1,2)))),IF(OR(K126="Probabilidad",K126="Ambos"),IF(L126&lt;71,0,1),IF(K126="Impacto",0,IF(K126="","",0))))</f>
        <v>0</v>
      </c>
      <c r="N126" s="323">
        <f t="shared" ref="N126" si="37">IF(E126="Corrupción",IF(K126="Probabilidad",0,IF(K126="Impacto",IF(L126&lt;51,0,IF(L126&lt;76,1,2)))),IF(OR(K126="Impacto",K126="Ambos"),IF(L126&lt;71,0,1),IF(K126="Probabilidad",0,IF(K126="",""))))</f>
        <v>1</v>
      </c>
      <c r="O126" s="323">
        <v>3</v>
      </c>
      <c r="P126" s="323">
        <v>4</v>
      </c>
      <c r="Q126" s="323" t="str">
        <f>IF(AND(OR(O126=1,O126=2),(OR(P126=1,P126=2))),"Zona de Riesgo Baja",IF(AND((O126=3),(P126=1)),"Zona de Riesgo Baja",IF(AND(OR(O126=1,O126=2),(P126=3)),"Zona de Riesgo Moderada",IF(AND((O126=4),(P126=1)),"Zona de Riesgo Moderada",IF(AND((O126=3),(P126=2)),"Zona de Riesgo Moderada",IF(AND((O126=5),(OR(P126=1,P126=2))),"Zona de Riesgo Alta",IF(AND((O126=4),(OR(P126=2,P126=3))),"Zona de Riesgo Alta",IF(AND((O126=3),(P126=3)),"Zona de Riesgo Alta",IF(AND((O126=2),(P126=4)),"Zona de Riesgo Alta",IF(AND((O126=1),(OR(P126=4,P126=5))),"Zona de Riesgo Alta",IF(AND((O126=2),(P126=5)),"Zona de Riesgo Extrema",IF(AND(OR(O126=3,O126=4,O126=5),(OR(P126=4,P126=5))),"Zona de Riesgo Extrema",IF(AND((O126=5),(P126=3)),"Zona de Riesgo Extrema","")))))))))))))</f>
        <v>Zona de Riesgo Extrema</v>
      </c>
      <c r="R126" s="163" t="s">
        <v>1675</v>
      </c>
      <c r="S126" s="163" t="s">
        <v>1651</v>
      </c>
    </row>
    <row r="127" spans="1:19" ht="76.5">
      <c r="A127" s="172"/>
      <c r="B127" s="169"/>
      <c r="C127" s="172"/>
      <c r="D127" s="172"/>
      <c r="E127" s="175"/>
      <c r="F127" s="178"/>
      <c r="G127" s="178"/>
      <c r="H127" s="181"/>
      <c r="I127" s="166" t="s">
        <v>1673</v>
      </c>
      <c r="J127" s="329" t="s">
        <v>239</v>
      </c>
      <c r="K127" s="327" t="str">
        <f t="shared" si="36"/>
        <v>Impacto</v>
      </c>
      <c r="L127" s="223"/>
      <c r="M127" s="325"/>
      <c r="N127" s="325"/>
      <c r="O127" s="324"/>
      <c r="P127" s="324"/>
      <c r="Q127" s="324"/>
      <c r="R127" s="163" t="s">
        <v>1676</v>
      </c>
      <c r="S127" s="163" t="s">
        <v>1651</v>
      </c>
    </row>
    <row r="128" spans="1:19" ht="84">
      <c r="A128" s="172"/>
      <c r="B128" s="169"/>
      <c r="C128" s="172"/>
      <c r="D128" s="172"/>
      <c r="E128" s="175"/>
      <c r="F128" s="178"/>
      <c r="G128" s="178"/>
      <c r="H128" s="181"/>
      <c r="I128" s="166" t="s">
        <v>1660</v>
      </c>
      <c r="J128" s="329" t="s">
        <v>31</v>
      </c>
      <c r="K128" s="327" t="str">
        <f t="shared" si="36"/>
        <v>Probabilidad</v>
      </c>
      <c r="L128" s="221">
        <v>85</v>
      </c>
      <c r="M128" s="323">
        <f t="shared" ref="M128" si="38">IF(E128="Corrupción",IF(K128="Impacto",0,IF(K128="Probabilidad",IF(L128&lt;51,0,IF(L128&lt;76,1,2)))),IF(OR(K128="Probabilidad",K128="Ambos"),IF(L128&lt;71,0,1),IF(K128="Impacto",0,IF(K128="","",0))))</f>
        <v>1</v>
      </c>
      <c r="N128" s="323">
        <f t="shared" ref="N128" si="39">IF(E128="Corrupción",IF(K128="Probabilidad",0,IF(K128="Impacto",IF(L128&lt;51,0,IF(L128&lt;76,1,2)))),IF(OR(K128="Impacto",K128="Ambos"),IF(L128&lt;71,0,1),IF(K128="Probabilidad",0,IF(K128="",""))))</f>
        <v>0</v>
      </c>
      <c r="O128" s="324"/>
      <c r="P128" s="324"/>
      <c r="Q128" s="324"/>
      <c r="R128" s="163" t="s">
        <v>1677</v>
      </c>
      <c r="S128" s="163" t="s">
        <v>1651</v>
      </c>
    </row>
    <row r="129" spans="1:19" ht="63.75">
      <c r="A129" s="172"/>
      <c r="B129" s="169"/>
      <c r="C129" s="172"/>
      <c r="D129" s="172"/>
      <c r="E129" s="175"/>
      <c r="F129" s="178"/>
      <c r="G129" s="178"/>
      <c r="H129" s="181"/>
      <c r="I129" s="183" t="s">
        <v>1674</v>
      </c>
      <c r="J129" s="328" t="s">
        <v>31</v>
      </c>
      <c r="K129" s="326" t="str">
        <f t="shared" si="36"/>
        <v>Probabilidad</v>
      </c>
      <c r="L129" s="222"/>
      <c r="M129" s="324"/>
      <c r="N129" s="324"/>
      <c r="O129" s="324"/>
      <c r="P129" s="324"/>
      <c r="Q129" s="324"/>
      <c r="R129" s="163" t="s">
        <v>1678</v>
      </c>
      <c r="S129" s="163" t="s">
        <v>1651</v>
      </c>
    </row>
    <row r="130" spans="1:19" ht="76.5">
      <c r="A130" s="172"/>
      <c r="B130" s="169"/>
      <c r="C130" s="172"/>
      <c r="D130" s="172"/>
      <c r="E130" s="175"/>
      <c r="F130" s="178"/>
      <c r="G130" s="178"/>
      <c r="H130" s="181"/>
      <c r="I130" s="183"/>
      <c r="J130" s="328"/>
      <c r="K130" s="326"/>
      <c r="L130" s="222"/>
      <c r="M130" s="324"/>
      <c r="N130" s="324"/>
      <c r="O130" s="324"/>
      <c r="P130" s="324"/>
      <c r="Q130" s="324"/>
      <c r="R130" s="163" t="s">
        <v>1679</v>
      </c>
      <c r="S130" s="163" t="s">
        <v>1651</v>
      </c>
    </row>
    <row r="131" spans="1:19" ht="76.5">
      <c r="A131" s="172"/>
      <c r="B131" s="169"/>
      <c r="C131" s="172"/>
      <c r="D131" s="172"/>
      <c r="E131" s="175"/>
      <c r="F131" s="178"/>
      <c r="G131" s="178"/>
      <c r="H131" s="181"/>
      <c r="I131" s="183"/>
      <c r="J131" s="328"/>
      <c r="K131" s="326"/>
      <c r="L131" s="222"/>
      <c r="M131" s="324"/>
      <c r="N131" s="324"/>
      <c r="O131" s="324"/>
      <c r="P131" s="324"/>
      <c r="Q131" s="324"/>
      <c r="R131" s="163" t="s">
        <v>1668</v>
      </c>
      <c r="S131" s="163" t="s">
        <v>1651</v>
      </c>
    </row>
    <row r="132" spans="1:19" ht="38.25">
      <c r="A132" s="172"/>
      <c r="B132" s="169"/>
      <c r="C132" s="172"/>
      <c r="D132" s="172"/>
      <c r="E132" s="175"/>
      <c r="F132" s="178"/>
      <c r="G132" s="178"/>
      <c r="H132" s="181"/>
      <c r="I132" s="183"/>
      <c r="J132" s="328"/>
      <c r="K132" s="326"/>
      <c r="L132" s="222"/>
      <c r="M132" s="324"/>
      <c r="N132" s="324"/>
      <c r="O132" s="324"/>
      <c r="P132" s="324"/>
      <c r="Q132" s="324"/>
      <c r="R132" s="163" t="s">
        <v>1680</v>
      </c>
      <c r="S132" s="163" t="s">
        <v>1651</v>
      </c>
    </row>
    <row r="133" spans="1:19" ht="102">
      <c r="A133" s="172"/>
      <c r="B133" s="169"/>
      <c r="C133" s="173"/>
      <c r="D133" s="173"/>
      <c r="E133" s="176"/>
      <c r="F133" s="179"/>
      <c r="G133" s="179"/>
      <c r="H133" s="182"/>
      <c r="I133" s="183"/>
      <c r="J133" s="328"/>
      <c r="K133" s="326"/>
      <c r="L133" s="223"/>
      <c r="M133" s="325"/>
      <c r="N133" s="325"/>
      <c r="O133" s="325"/>
      <c r="P133" s="325"/>
      <c r="Q133" s="325"/>
      <c r="R133" s="163" t="s">
        <v>1681</v>
      </c>
      <c r="S133" s="163" t="s">
        <v>1651</v>
      </c>
    </row>
    <row r="134" spans="1:19" ht="76.5">
      <c r="A134" s="172"/>
      <c r="B134" s="169" t="s">
        <v>1629</v>
      </c>
      <c r="C134" s="170" t="s">
        <v>1682</v>
      </c>
      <c r="D134" s="170" t="s">
        <v>1683</v>
      </c>
      <c r="E134" s="174" t="s">
        <v>29</v>
      </c>
      <c r="F134" s="177">
        <v>5</v>
      </c>
      <c r="G134" s="177">
        <v>5</v>
      </c>
      <c r="H134" s="180" t="str">
        <f t="shared" ref="H134" si="40">IF(AND(OR(F134=1,F134=2),(OR(G134=1,G134=2))),"Zona Baja",IF(AND((F134=3),(G134=1)),"Zona Baja",IF(AND(OR(F134=1,F134=2),(G134=3)),"Zona Moderada",IF(AND((F134=4),(G134=1)),"Zona Moderada",IF(AND((F134=3),(G134=2)),"Zona Moderada",IF(AND((F134=5),(OR(G134=1,G134=2))),"Zona Alta",IF(AND((F134=4),(OR(G134=2,G134=3))),"Zona Alta",IF(AND((F134=3),(G134=3)),"Zona Alta",IF(AND((F134=2),(G134=4)),"Zona Alta",IF(AND((F134=1),(OR(G134=4,G134=5))),"Zona Alta",IF(AND((F134=2),(G134=5)),"Zona Extrema",IF(AND(OR(F134=3,F134=4,F134=5),(OR(G134=4,G134=5))),"Zona Extrema",IF(AND((F134=5),(G134=3)),"Zona Extrema","")))))))))))))</f>
        <v>Zona Extrema</v>
      </c>
      <c r="I134" s="166" t="s">
        <v>1632</v>
      </c>
      <c r="J134" s="329" t="s">
        <v>31</v>
      </c>
      <c r="K134" s="327" t="str">
        <f t="shared" ref="K134:K138" si="41">IF(E134="Corrupción",IF(J134="Preventivo","Probabilidad",IF(J134="Correctivo","Impacto","")),IF(J134="Preventivo","Probabilidad",IF(J134="","",IF(J134="Preventivo - Correctivo","Ambos",IF(J134="Preventivo","Probabilidad",IF(J134="","",IF(J134="Preventivo - Correctivo","Ambos","Impacto")))))))</f>
        <v>Probabilidad</v>
      </c>
      <c r="L134" s="221">
        <v>85</v>
      </c>
      <c r="M134" s="323">
        <f>IF(E134="Corrupción",IF(K134="Impacto",0,IF(K134="Probabilidad",IF(L134&lt;51,0,IF(L134&lt;76,1,2)))),IF(OR(K134="Probabilidad",K134="Ambos"),IF(L134&lt;71,0,1),IF(K134="Impacto",0,IF(K134="","",0))))</f>
        <v>1</v>
      </c>
      <c r="N134" s="323">
        <f t="shared" ref="N134" si="42">IF(E134="Corrupción",IF(K134="Probabilidad",0,IF(K134="Impacto",IF(L134&lt;51,0,IF(L134&lt;76,1,2)))),IF(OR(K134="Impacto",K134="Ambos"),IF(L134&lt;71,0,1),IF(K134="Probabilidad",0,IF(K134="",""))))</f>
        <v>0</v>
      </c>
      <c r="O134" s="323">
        <v>4</v>
      </c>
      <c r="P134" s="323">
        <v>4</v>
      </c>
      <c r="Q134" s="323" t="str">
        <f>IF(AND(OR(O134=1,O134=2),(OR(P134=1,P134=2))),"Zona de Riesgo Baja",IF(AND((O134=3),(P134=1)),"Zona de Riesgo Baja",IF(AND(OR(O134=1,O134=2),(P134=3)),"Zona de Riesgo Moderada",IF(AND((O134=4),(P134=1)),"Zona de Riesgo Moderada",IF(AND((O134=3),(P134=2)),"Zona de Riesgo Moderada",IF(AND((O134=5),(OR(P134=1,P134=2))),"Zona de Riesgo Alta",IF(AND((O134=4),(OR(P134=2,P134=3))),"Zona de Riesgo Alta",IF(AND((O134=3),(P134=3)),"Zona de Riesgo Alta",IF(AND((O134=2),(P134=4)),"Zona de Riesgo Alta",IF(AND((O134=1),(OR(P134=4,P134=5))),"Zona de Riesgo Alta",IF(AND((O134=2),(P134=5)),"Zona de Riesgo Extrema",IF(AND(OR(O134=3,O134=4,O134=5),(OR(P134=4,P134=5))),"Zona de Riesgo Extrema",IF(AND((O134=5),(P134=3)),"Zona de Riesgo Extrema","")))))))))))))</f>
        <v>Zona de Riesgo Extrema</v>
      </c>
      <c r="R134" s="163" t="s">
        <v>1668</v>
      </c>
      <c r="S134" s="163" t="s">
        <v>1651</v>
      </c>
    </row>
    <row r="135" spans="1:19" ht="140.25">
      <c r="A135" s="172"/>
      <c r="B135" s="169"/>
      <c r="C135" s="170"/>
      <c r="D135" s="170"/>
      <c r="E135" s="175"/>
      <c r="F135" s="178"/>
      <c r="G135" s="178"/>
      <c r="H135" s="181"/>
      <c r="I135" s="165" t="s">
        <v>1684</v>
      </c>
      <c r="J135" s="329" t="s">
        <v>31</v>
      </c>
      <c r="K135" s="327" t="str">
        <f t="shared" si="41"/>
        <v>Probabilidad</v>
      </c>
      <c r="L135" s="222"/>
      <c r="M135" s="324"/>
      <c r="N135" s="324"/>
      <c r="O135" s="324"/>
      <c r="P135" s="324"/>
      <c r="Q135" s="324"/>
      <c r="R135" s="163" t="s">
        <v>1636</v>
      </c>
      <c r="S135" s="163" t="s">
        <v>1651</v>
      </c>
    </row>
    <row r="136" spans="1:19" ht="84">
      <c r="A136" s="172"/>
      <c r="B136" s="169"/>
      <c r="C136" s="170"/>
      <c r="D136" s="170"/>
      <c r="E136" s="175"/>
      <c r="F136" s="178"/>
      <c r="G136" s="178"/>
      <c r="H136" s="181"/>
      <c r="I136" s="168" t="s">
        <v>1660</v>
      </c>
      <c r="J136" s="329" t="s">
        <v>31</v>
      </c>
      <c r="K136" s="327" t="str">
        <f t="shared" si="41"/>
        <v>Probabilidad</v>
      </c>
      <c r="L136" s="222"/>
      <c r="M136" s="324"/>
      <c r="N136" s="324"/>
      <c r="O136" s="324"/>
      <c r="P136" s="324"/>
      <c r="Q136" s="324"/>
      <c r="R136" s="159" t="s">
        <v>1637</v>
      </c>
      <c r="S136" s="163" t="s">
        <v>1651</v>
      </c>
    </row>
    <row r="137" spans="1:19" ht="76.5">
      <c r="A137" s="172"/>
      <c r="B137" s="169"/>
      <c r="C137" s="170"/>
      <c r="D137" s="170"/>
      <c r="E137" s="175"/>
      <c r="F137" s="178"/>
      <c r="G137" s="178"/>
      <c r="H137" s="181"/>
      <c r="I137" s="168" t="s">
        <v>1634</v>
      </c>
      <c r="J137" s="329" t="s">
        <v>31</v>
      </c>
      <c r="K137" s="327" t="str">
        <f t="shared" si="41"/>
        <v>Probabilidad</v>
      </c>
      <c r="L137" s="223"/>
      <c r="M137" s="325"/>
      <c r="N137" s="325"/>
      <c r="O137" s="324"/>
      <c r="P137" s="324"/>
      <c r="Q137" s="324"/>
      <c r="R137" s="163" t="s">
        <v>1685</v>
      </c>
      <c r="S137" s="163" t="s">
        <v>1651</v>
      </c>
    </row>
    <row r="138" spans="1:19" ht="89.25">
      <c r="A138" s="172"/>
      <c r="B138" s="169"/>
      <c r="C138" s="170"/>
      <c r="D138" s="170"/>
      <c r="E138" s="175"/>
      <c r="F138" s="178"/>
      <c r="G138" s="178"/>
      <c r="H138" s="181"/>
      <c r="I138" s="183" t="s">
        <v>1635</v>
      </c>
      <c r="J138" s="328" t="s">
        <v>239</v>
      </c>
      <c r="K138" s="326" t="str">
        <f t="shared" si="41"/>
        <v>Impacto</v>
      </c>
      <c r="L138" s="217">
        <v>85</v>
      </c>
      <c r="M138" s="326">
        <f>IF(E138="Corrupción",IF(K138="Impacto",0,IF(K138="Probabilidad",IF(L138&lt;51,0,IF(L138&lt;76,1,2)))),IF(OR(K138="Probabilidad",K138="Ambos"),IF(L138&lt;71,0,1),IF(K138="Impacto",0,IF(K138="","",0))))</f>
        <v>0</v>
      </c>
      <c r="N138" s="326">
        <f t="shared" ref="N138" si="43">IF(E138="Corrupción",IF(K138="Probabilidad",0,IF(K138="Impacto",IF(L138&lt;51,0,IF(L138&lt;76,1,2)))),IF(OR(K138="Impacto",K138="Ambos"),IF(L138&lt;71,0,1),IF(K138="Probabilidad",0,IF(K138="",""))))</f>
        <v>1</v>
      </c>
      <c r="O138" s="324"/>
      <c r="P138" s="324"/>
      <c r="Q138" s="324"/>
      <c r="R138" s="163" t="s">
        <v>1639</v>
      </c>
      <c r="S138" s="163" t="s">
        <v>1651</v>
      </c>
    </row>
    <row r="139" spans="1:19" ht="38.25">
      <c r="A139" s="172"/>
      <c r="B139" s="169"/>
      <c r="C139" s="170"/>
      <c r="D139" s="170"/>
      <c r="E139" s="175"/>
      <c r="F139" s="178"/>
      <c r="G139" s="178"/>
      <c r="H139" s="181"/>
      <c r="I139" s="183"/>
      <c r="J139" s="328"/>
      <c r="K139" s="326"/>
      <c r="L139" s="217"/>
      <c r="M139" s="326"/>
      <c r="N139" s="326"/>
      <c r="O139" s="324"/>
      <c r="P139" s="324"/>
      <c r="Q139" s="324"/>
      <c r="R139" s="163" t="s">
        <v>1640</v>
      </c>
      <c r="S139" s="163" t="s">
        <v>1651</v>
      </c>
    </row>
    <row r="140" spans="1:19" ht="51">
      <c r="A140" s="172"/>
      <c r="B140" s="169"/>
      <c r="C140" s="170"/>
      <c r="D140" s="170"/>
      <c r="E140" s="175"/>
      <c r="F140" s="178"/>
      <c r="G140" s="178"/>
      <c r="H140" s="181"/>
      <c r="I140" s="183"/>
      <c r="J140" s="328"/>
      <c r="K140" s="326"/>
      <c r="L140" s="217"/>
      <c r="M140" s="326"/>
      <c r="N140" s="326"/>
      <c r="O140" s="324"/>
      <c r="P140" s="324"/>
      <c r="Q140" s="324"/>
      <c r="R140" s="164" t="s">
        <v>1641</v>
      </c>
      <c r="S140" s="163" t="s">
        <v>1651</v>
      </c>
    </row>
    <row r="141" spans="1:19" ht="38.25">
      <c r="A141" s="172"/>
      <c r="B141" s="169"/>
      <c r="C141" s="170"/>
      <c r="D141" s="170"/>
      <c r="E141" s="175"/>
      <c r="F141" s="178"/>
      <c r="G141" s="178"/>
      <c r="H141" s="181"/>
      <c r="I141" s="183"/>
      <c r="J141" s="328"/>
      <c r="K141" s="326"/>
      <c r="L141" s="217"/>
      <c r="M141" s="326"/>
      <c r="N141" s="326"/>
      <c r="O141" s="324"/>
      <c r="P141" s="324"/>
      <c r="Q141" s="324"/>
      <c r="R141" s="164" t="s">
        <v>1642</v>
      </c>
      <c r="S141" s="163" t="s">
        <v>1651</v>
      </c>
    </row>
    <row r="142" spans="1:19" ht="51">
      <c r="A142" s="172"/>
      <c r="B142" s="169"/>
      <c r="C142" s="170"/>
      <c r="D142" s="170"/>
      <c r="E142" s="175"/>
      <c r="F142" s="178"/>
      <c r="G142" s="178"/>
      <c r="H142" s="181"/>
      <c r="I142" s="183"/>
      <c r="J142" s="328"/>
      <c r="K142" s="326"/>
      <c r="L142" s="217"/>
      <c r="M142" s="326"/>
      <c r="N142" s="326"/>
      <c r="O142" s="324"/>
      <c r="P142" s="324"/>
      <c r="Q142" s="324"/>
      <c r="R142" s="163" t="s">
        <v>1686</v>
      </c>
      <c r="S142" s="163" t="s">
        <v>1651</v>
      </c>
    </row>
    <row r="143" spans="1:19" ht="89.25">
      <c r="A143" s="172"/>
      <c r="B143" s="169"/>
      <c r="C143" s="170"/>
      <c r="D143" s="170"/>
      <c r="E143" s="175"/>
      <c r="F143" s="178"/>
      <c r="G143" s="178"/>
      <c r="H143" s="181"/>
      <c r="I143" s="183"/>
      <c r="J143" s="328"/>
      <c r="K143" s="326"/>
      <c r="L143" s="217"/>
      <c r="M143" s="326"/>
      <c r="N143" s="326"/>
      <c r="O143" s="324"/>
      <c r="P143" s="324"/>
      <c r="Q143" s="324"/>
      <c r="R143" s="163" t="s">
        <v>1687</v>
      </c>
      <c r="S143" s="163" t="s">
        <v>1651</v>
      </c>
    </row>
    <row r="144" spans="1:19" ht="76.5">
      <c r="A144" s="172"/>
      <c r="B144" s="169"/>
      <c r="C144" s="170"/>
      <c r="D144" s="170"/>
      <c r="E144" s="175"/>
      <c r="F144" s="178"/>
      <c r="G144" s="178"/>
      <c r="H144" s="181"/>
      <c r="I144" s="183"/>
      <c r="J144" s="328"/>
      <c r="K144" s="326"/>
      <c r="L144" s="217"/>
      <c r="M144" s="326"/>
      <c r="N144" s="326"/>
      <c r="O144" s="324"/>
      <c r="P144" s="324"/>
      <c r="Q144" s="324"/>
      <c r="R144" s="163" t="s">
        <v>1676</v>
      </c>
      <c r="S144" s="163" t="s">
        <v>1651</v>
      </c>
    </row>
    <row r="145" spans="1:19" ht="102">
      <c r="A145" s="172"/>
      <c r="B145" s="169"/>
      <c r="C145" s="170"/>
      <c r="D145" s="170"/>
      <c r="E145" s="175"/>
      <c r="F145" s="178"/>
      <c r="G145" s="178"/>
      <c r="H145" s="181"/>
      <c r="I145" s="183"/>
      <c r="J145" s="328"/>
      <c r="K145" s="326"/>
      <c r="L145" s="217"/>
      <c r="M145" s="326"/>
      <c r="N145" s="326"/>
      <c r="O145" s="324"/>
      <c r="P145" s="324"/>
      <c r="Q145" s="324"/>
      <c r="R145" s="163" t="s">
        <v>1665</v>
      </c>
      <c r="S145" s="163" t="s">
        <v>1651</v>
      </c>
    </row>
    <row r="146" spans="1:19" ht="63.75">
      <c r="A146" s="172"/>
      <c r="B146" s="169"/>
      <c r="C146" s="170"/>
      <c r="D146" s="170"/>
      <c r="E146" s="175"/>
      <c r="F146" s="178"/>
      <c r="G146" s="178"/>
      <c r="H146" s="181"/>
      <c r="I146" s="183"/>
      <c r="J146" s="328"/>
      <c r="K146" s="326"/>
      <c r="L146" s="217"/>
      <c r="M146" s="326"/>
      <c r="N146" s="326"/>
      <c r="O146" s="324"/>
      <c r="P146" s="324"/>
      <c r="Q146" s="324"/>
      <c r="R146" s="163" t="s">
        <v>1667</v>
      </c>
      <c r="S146" s="163" t="s">
        <v>1651</v>
      </c>
    </row>
    <row r="147" spans="1:19" ht="38.25">
      <c r="A147" s="172"/>
      <c r="B147" s="169"/>
      <c r="C147" s="170"/>
      <c r="D147" s="170"/>
      <c r="E147" s="175"/>
      <c r="F147" s="178"/>
      <c r="G147" s="178"/>
      <c r="H147" s="181"/>
      <c r="I147" s="183"/>
      <c r="J147" s="328"/>
      <c r="K147" s="326"/>
      <c r="L147" s="217"/>
      <c r="M147" s="326"/>
      <c r="N147" s="326"/>
      <c r="O147" s="324"/>
      <c r="P147" s="324"/>
      <c r="Q147" s="324"/>
      <c r="R147" s="163" t="s">
        <v>1680</v>
      </c>
      <c r="S147" s="163" t="s">
        <v>1651</v>
      </c>
    </row>
    <row r="148" spans="1:19" ht="63.75">
      <c r="A148" s="172"/>
      <c r="B148" s="169"/>
      <c r="C148" s="170"/>
      <c r="D148" s="170"/>
      <c r="E148" s="175"/>
      <c r="F148" s="178"/>
      <c r="G148" s="178"/>
      <c r="H148" s="181"/>
      <c r="I148" s="183"/>
      <c r="J148" s="328"/>
      <c r="K148" s="326"/>
      <c r="L148" s="217"/>
      <c r="M148" s="326"/>
      <c r="N148" s="326"/>
      <c r="O148" s="324"/>
      <c r="P148" s="324"/>
      <c r="Q148" s="324"/>
      <c r="R148" s="163" t="s">
        <v>1678</v>
      </c>
      <c r="S148" s="163" t="s">
        <v>1651</v>
      </c>
    </row>
    <row r="149" spans="1:19" ht="76.5">
      <c r="A149" s="172"/>
      <c r="B149" s="169"/>
      <c r="C149" s="170"/>
      <c r="D149" s="170"/>
      <c r="E149" s="175"/>
      <c r="F149" s="178"/>
      <c r="G149" s="178"/>
      <c r="H149" s="181"/>
      <c r="I149" s="183"/>
      <c r="J149" s="328"/>
      <c r="K149" s="326"/>
      <c r="L149" s="217"/>
      <c r="M149" s="326"/>
      <c r="N149" s="326"/>
      <c r="O149" s="324"/>
      <c r="P149" s="324"/>
      <c r="Q149" s="324"/>
      <c r="R149" s="164" t="s">
        <v>1643</v>
      </c>
      <c r="S149" s="163" t="s">
        <v>1651</v>
      </c>
    </row>
    <row r="150" spans="1:19" ht="63.75">
      <c r="A150" s="172"/>
      <c r="B150" s="169"/>
      <c r="C150" s="170"/>
      <c r="D150" s="170"/>
      <c r="E150" s="175"/>
      <c r="F150" s="178"/>
      <c r="G150" s="178"/>
      <c r="H150" s="181"/>
      <c r="I150" s="183"/>
      <c r="J150" s="328"/>
      <c r="K150" s="326"/>
      <c r="L150" s="217"/>
      <c r="M150" s="326"/>
      <c r="N150" s="326"/>
      <c r="O150" s="324"/>
      <c r="P150" s="324"/>
      <c r="Q150" s="324"/>
      <c r="R150" s="164" t="s">
        <v>1644</v>
      </c>
      <c r="S150" s="163" t="s">
        <v>1651</v>
      </c>
    </row>
    <row r="151" spans="1:19" ht="51">
      <c r="A151" s="172"/>
      <c r="B151" s="169"/>
      <c r="C151" s="170"/>
      <c r="D151" s="170"/>
      <c r="E151" s="175"/>
      <c r="F151" s="178"/>
      <c r="G151" s="178"/>
      <c r="H151" s="181"/>
      <c r="I151" s="183"/>
      <c r="J151" s="328"/>
      <c r="K151" s="326"/>
      <c r="L151" s="217"/>
      <c r="M151" s="326"/>
      <c r="N151" s="326"/>
      <c r="O151" s="324"/>
      <c r="P151" s="324"/>
      <c r="Q151" s="324"/>
      <c r="R151" s="164" t="s">
        <v>1645</v>
      </c>
      <c r="S151" s="163" t="s">
        <v>1651</v>
      </c>
    </row>
    <row r="152" spans="1:19" ht="38.25">
      <c r="A152" s="172"/>
      <c r="B152" s="169"/>
      <c r="C152" s="170"/>
      <c r="D152" s="170"/>
      <c r="E152" s="175"/>
      <c r="F152" s="178"/>
      <c r="G152" s="178"/>
      <c r="H152" s="181"/>
      <c r="I152" s="183"/>
      <c r="J152" s="328"/>
      <c r="K152" s="326"/>
      <c r="L152" s="217"/>
      <c r="M152" s="326"/>
      <c r="N152" s="326"/>
      <c r="O152" s="324"/>
      <c r="P152" s="324"/>
      <c r="Q152" s="324"/>
      <c r="R152" s="164" t="s">
        <v>1646</v>
      </c>
      <c r="S152" s="163" t="s">
        <v>1651</v>
      </c>
    </row>
    <row r="153" spans="1:19" ht="76.5">
      <c r="A153" s="172"/>
      <c r="B153" s="169"/>
      <c r="C153" s="170"/>
      <c r="D153" s="170"/>
      <c r="E153" s="175"/>
      <c r="F153" s="178"/>
      <c r="G153" s="178"/>
      <c r="H153" s="181"/>
      <c r="I153" s="183"/>
      <c r="J153" s="328"/>
      <c r="K153" s="326"/>
      <c r="L153" s="217"/>
      <c r="M153" s="326"/>
      <c r="N153" s="326"/>
      <c r="O153" s="324"/>
      <c r="P153" s="324"/>
      <c r="Q153" s="324"/>
      <c r="R153" s="163" t="s">
        <v>1647</v>
      </c>
      <c r="S153" s="163" t="s">
        <v>1651</v>
      </c>
    </row>
    <row r="154" spans="1:19" ht="51">
      <c r="A154" s="172"/>
      <c r="B154" s="169"/>
      <c r="C154" s="170"/>
      <c r="D154" s="170"/>
      <c r="E154" s="175"/>
      <c r="F154" s="178"/>
      <c r="G154" s="178"/>
      <c r="H154" s="181"/>
      <c r="I154" s="183"/>
      <c r="J154" s="328"/>
      <c r="K154" s="326"/>
      <c r="L154" s="217"/>
      <c r="M154" s="326"/>
      <c r="N154" s="326"/>
      <c r="O154" s="324"/>
      <c r="P154" s="324"/>
      <c r="Q154" s="324"/>
      <c r="R154" s="163" t="s">
        <v>1662</v>
      </c>
      <c r="S154" s="163" t="s">
        <v>1651</v>
      </c>
    </row>
    <row r="155" spans="1:19" ht="51">
      <c r="A155" s="172"/>
      <c r="B155" s="169"/>
      <c r="C155" s="170"/>
      <c r="D155" s="170"/>
      <c r="E155" s="175"/>
      <c r="F155" s="178"/>
      <c r="G155" s="178"/>
      <c r="H155" s="181"/>
      <c r="I155" s="183"/>
      <c r="J155" s="328"/>
      <c r="K155" s="326"/>
      <c r="L155" s="217"/>
      <c r="M155" s="326"/>
      <c r="N155" s="326"/>
      <c r="O155" s="324"/>
      <c r="P155" s="324"/>
      <c r="Q155" s="324"/>
      <c r="R155" s="163" t="s">
        <v>1656</v>
      </c>
      <c r="S155" s="163" t="s">
        <v>1651</v>
      </c>
    </row>
    <row r="156" spans="1:19" ht="12.75" customHeight="1">
      <c r="A156" s="173"/>
      <c r="B156" s="169"/>
      <c r="C156" s="170"/>
      <c r="D156" s="170"/>
      <c r="E156" s="176"/>
      <c r="F156" s="179"/>
      <c r="G156" s="179"/>
      <c r="H156" s="182"/>
      <c r="I156" s="183"/>
      <c r="J156" s="328"/>
      <c r="K156" s="326"/>
      <c r="L156" s="217"/>
      <c r="M156" s="326"/>
      <c r="N156" s="326"/>
      <c r="O156" s="325"/>
      <c r="P156" s="325"/>
      <c r="Q156" s="325"/>
      <c r="R156" s="163" t="s">
        <v>1649</v>
      </c>
      <c r="S156" s="163" t="s">
        <v>1651</v>
      </c>
    </row>
    <row r="157" spans="1:19" ht="127.5">
      <c r="A157" s="221" t="s">
        <v>359</v>
      </c>
      <c r="B157" s="248" t="s">
        <v>360</v>
      </c>
      <c r="C157" s="170" t="s">
        <v>361</v>
      </c>
      <c r="D157" s="170" t="s">
        <v>362</v>
      </c>
      <c r="E157" s="170" t="s">
        <v>61</v>
      </c>
      <c r="F157" s="216">
        <v>5</v>
      </c>
      <c r="G157" s="216">
        <v>5</v>
      </c>
      <c r="H157" s="275" t="str">
        <f>IF(AND(OR(F157=1,F157=2),(OR(G157=1,G157=2))),"Zona Baja",IF(AND((F157=3),(G157=1)),"Zona Baja",IF(AND(OR(F157=1,F157=2),(G157=3)),"Zona Moderada",IF(AND((F157=4),(G157=1)),"Zona Moderada",IF(AND((F157=3),(G157=2)),"Zona Moderada",IF(AND((F157=5),(OR(G157=1,G157=2))),"Zona Alta",IF(AND((F157=4),(OR(G157=2,G157=3))),"Zona Alta",IF(AND((F157=3),(G157=3)),"Zona Alta",IF(AND((F157=2),(G157=4)),"Zona Alta",IF(AND((F157=1),(OR(G157=4,G157=5))),"Zona Alta",IF(AND((F157=2),(G157=5)),"Zona Extrema",IF(AND(OR(F157=3,F157=4,F157=5),(OR(G157=4,G157=5))),"Zona Extrema",IF(AND((F157=5),(G157=3)),"Zona Extrema","")))))))))))))</f>
        <v>Zona Extrema</v>
      </c>
      <c r="I157" s="282" t="s">
        <v>363</v>
      </c>
      <c r="J157" s="284" t="s">
        <v>31</v>
      </c>
      <c r="K157" s="229" t="str">
        <f t="shared" si="24"/>
        <v>Probabilidad</v>
      </c>
      <c r="L157" s="170">
        <v>85</v>
      </c>
      <c r="M157" s="229">
        <f>IF(E157="Corrupción",IF(K157="Impacto",0,IF(K157="Probabilidad",IF(L157&lt;51,0,IF(L157&lt;76,1,2)))),IF(OR(K157="Probabilidad",K157="Ambos"),IF(L157&lt;71,0,1),IF(K157="Impacto",0,IF(K157="","",0))))</f>
        <v>2</v>
      </c>
      <c r="N157" s="229">
        <f t="shared" si="25"/>
        <v>0</v>
      </c>
      <c r="O157" s="229">
        <v>3</v>
      </c>
      <c r="P157" s="229">
        <v>3</v>
      </c>
      <c r="Q157" s="273" t="str">
        <f>IF(AND(OR(O157=1,O157=2),(OR(P157=1,P157=2))),"Zona Baja",IF(AND((O157=3),(P157=1)),"Zona Baja",IF(AND(OR(O157=1,O157=2),(P157=3)),"Zona Moderada",IF(AND((O157=4),(P157=1)),"Zona Moderada",IF(AND((O157=3),(P157=2)),"Zona Moderada",IF(AND((O157=5),(OR(P157=1,P157=2))),"Zona Alta",IF(AND((O157=4),(OR(P157=2,P157=3))),"Zona Alta",IF(AND((O157=3),(P157=3)),"Zona Alta",IF(AND((O157=2),(P157=4)),"Zona Alta",IF(AND((O157=1),(OR(P157=4,P157=5))),"Zona Alta",IF(AND((O157=2),(P157=5)),"Zona Extrema",IF(AND(OR(O157=3,O157=4,O157=5),(OR(P157=4,P157=5))),"Zona Extrema",IF(AND((O157=5),(P157=3)),"Zona Extrema","")))))))))))))</f>
        <v>Zona Alta</v>
      </c>
      <c r="R157" s="29" t="s">
        <v>364</v>
      </c>
      <c r="S157" s="29" t="s">
        <v>365</v>
      </c>
    </row>
    <row r="158" spans="1:19" ht="127.5">
      <c r="A158" s="222"/>
      <c r="B158" s="248"/>
      <c r="C158" s="170"/>
      <c r="D158" s="170"/>
      <c r="E158" s="170"/>
      <c r="F158" s="216"/>
      <c r="G158" s="216"/>
      <c r="H158" s="275"/>
      <c r="I158" s="282"/>
      <c r="J158" s="284"/>
      <c r="K158" s="229"/>
      <c r="L158" s="170"/>
      <c r="M158" s="229"/>
      <c r="N158" s="229"/>
      <c r="O158" s="229"/>
      <c r="P158" s="229"/>
      <c r="Q158" s="273"/>
      <c r="R158" s="29" t="s">
        <v>366</v>
      </c>
      <c r="S158" s="29" t="s">
        <v>365</v>
      </c>
    </row>
    <row r="159" spans="1:19" ht="76.5">
      <c r="A159" s="222"/>
      <c r="B159" s="248"/>
      <c r="C159" s="170"/>
      <c r="D159" s="170"/>
      <c r="E159" s="170"/>
      <c r="F159" s="216"/>
      <c r="G159" s="216"/>
      <c r="H159" s="275"/>
      <c r="I159" s="282" t="s">
        <v>367</v>
      </c>
      <c r="J159" s="284" t="s">
        <v>239</v>
      </c>
      <c r="K159" s="229" t="str">
        <f>IF(E159="Corrupción",IF(J159="Preventivo","Probabilidad",IF(J159="Correctivo","Impacto","")),IF(J159="Preventivo","Probabilidad",IF(J159="","",IF(J159="Preventivo - Correctivo","Ambos",IF(J159="Preventivo","Probabilidad",IF(J159="","",IF(J159="Preventivo - Correctivo","Ambos","Impacto")))))))</f>
        <v>Impacto</v>
      </c>
      <c r="L159" s="170">
        <v>85</v>
      </c>
      <c r="M159" s="229">
        <f>IF(E159="Corrupción",IF(K159="Impacto",0,IF(K159="Probabilidad",IF(L159&lt;51,0,IF(L159&lt;76,1,2)))),IF(OR(K159="Probabilidad",K159="Ambos"),IF(L159&lt;71,0,1),IF(K159="Impacto",0,IF(K159="","",0))))</f>
        <v>0</v>
      </c>
      <c r="N159" s="229">
        <v>2</v>
      </c>
      <c r="O159" s="229"/>
      <c r="P159" s="229"/>
      <c r="Q159" s="273"/>
      <c r="R159" s="122" t="s">
        <v>368</v>
      </c>
      <c r="S159" s="122" t="s">
        <v>369</v>
      </c>
    </row>
    <row r="160" spans="1:19" ht="140.25">
      <c r="A160" s="222"/>
      <c r="B160" s="248"/>
      <c r="C160" s="170"/>
      <c r="D160" s="170"/>
      <c r="E160" s="170"/>
      <c r="F160" s="216"/>
      <c r="G160" s="216"/>
      <c r="H160" s="275"/>
      <c r="I160" s="282"/>
      <c r="J160" s="284"/>
      <c r="K160" s="229"/>
      <c r="L160" s="170"/>
      <c r="M160" s="229"/>
      <c r="N160" s="229"/>
      <c r="O160" s="229"/>
      <c r="P160" s="229"/>
      <c r="Q160" s="273"/>
      <c r="R160" s="122" t="s">
        <v>370</v>
      </c>
      <c r="S160" s="122" t="s">
        <v>371</v>
      </c>
    </row>
    <row r="161" spans="1:19" ht="63.75">
      <c r="A161" s="223"/>
      <c r="B161" s="248"/>
      <c r="C161" s="170"/>
      <c r="D161" s="170"/>
      <c r="E161" s="170"/>
      <c r="F161" s="216"/>
      <c r="G161" s="216"/>
      <c r="H161" s="275"/>
      <c r="I161" s="282"/>
      <c r="J161" s="284"/>
      <c r="K161" s="229"/>
      <c r="L161" s="170"/>
      <c r="M161" s="229"/>
      <c r="N161" s="229"/>
      <c r="O161" s="229"/>
      <c r="P161" s="229"/>
      <c r="Q161" s="273"/>
      <c r="R161" s="122" t="s">
        <v>372</v>
      </c>
      <c r="S161" s="122" t="s">
        <v>373</v>
      </c>
    </row>
    <row r="162" spans="1:19" ht="127.5">
      <c r="A162" s="221" t="s">
        <v>359</v>
      </c>
      <c r="B162" s="248" t="s">
        <v>374</v>
      </c>
      <c r="C162" s="170" t="s">
        <v>375</v>
      </c>
      <c r="D162" s="170" t="s">
        <v>362</v>
      </c>
      <c r="E162" s="170" t="s">
        <v>61</v>
      </c>
      <c r="F162" s="216">
        <v>4</v>
      </c>
      <c r="G162" s="216">
        <v>5</v>
      </c>
      <c r="H162" s="275" t="str">
        <f>IF(AND(OR(F162=1,F162=2),(OR(G162=1,G162=2))),"Zona Baja",IF(AND((F162=3),(G162=1)),"Zona Baja",IF(AND(OR(F162=1,F162=2),(G162=3)),"Zona Moderada",IF(AND((F162=4),(G162=1)),"Zona Moderada",IF(AND((F162=3),(G162=2)),"Zona Moderada",IF(AND((F162=5),(OR(G162=1,G162=2))),"Zona Alta",IF(AND((F162=4),(OR(G162=2,G162=3))),"Zona Alta",IF(AND((F162=3),(G162=3)),"Zona Alta",IF(AND((F162=2),(G162=4)),"Zona Alta",IF(AND((F162=1),(OR(G162=4,G162=5))),"Zona Alta",IF(AND((F162=2),(G162=5)),"Zona Extrema",IF(AND(OR(F162=3,F162=4,F162=5),(OR(G162=4,G162=5))),"Zona Extrema",IF(AND((F162=5),(G162=3)),"Zona Extrema","")))))))))))))</f>
        <v>Zona Extrema</v>
      </c>
      <c r="I162" s="282" t="s">
        <v>363</v>
      </c>
      <c r="J162" s="284" t="s">
        <v>31</v>
      </c>
      <c r="K162" s="229" t="str">
        <f>IF(E162="Corrupción",IF(J162="Preventivo","Probabilidad",IF(J162="Correctivo","Impacto","")),IF(J162="Preventivo","Probabilidad",IF(J162="","",IF(J162="Preventivo - Correctivo","Ambos",IF(J162="Preventivo","Probabilidad",IF(J162="","",IF(J162="Preventivo - Correctivo","Ambos","Impacto")))))))</f>
        <v>Probabilidad</v>
      </c>
      <c r="L162" s="170">
        <v>85</v>
      </c>
      <c r="M162" s="229">
        <f>IF(E162="Corrupción",IF(K162="Impacto",0,IF(K162="Probabilidad",IF(L162&lt;51,0,IF(L162&lt;76,1,2)))),IF(OR(K162="Probabilidad",K162="Ambos"),IF(L162&lt;71,0,1),IF(K162="Impacto",0,IF(K162="","",0))))</f>
        <v>2</v>
      </c>
      <c r="N162" s="229">
        <f>IF(E162="Corrupción",IF(K162="Probabilidad",0,IF(K162="Impacto",IF(L162&lt;51,0,IF(L162&lt;76,1,2)))),IF(OR(K162="Impacto",K162="Ambos"),IF(L162&lt;71,0,1),IF(K162="Probabilidad",0,IF(K162="",""))))</f>
        <v>0</v>
      </c>
      <c r="O162" s="229">
        <v>2</v>
      </c>
      <c r="P162" s="229">
        <v>3</v>
      </c>
      <c r="Q162" s="276" t="str">
        <f>IF(AND(OR(O162=1,O162=2),(OR(P162=1,P162=2))),"Zona de Riesgo Baja",IF(AND((O162=3),(P162=1)),"Zona de Riesgo Baja",IF(AND(OR(O162=1,O162=2),(P162=3)),"Zona de Riesgo Moderada",IF(AND((O162=4),(P162=1)),"Zona de Riesgo Moderada",IF(AND((O162=3),(P162=2)),"Zona de Riesgo Moderada",IF(AND((O162=5),(OR(P162=1,P162=2))),"Zona de Riesgo Alta",IF(AND((O162=4),(OR(P162=2,P162=3))),"Zona de Riesgo Alta",IF(AND((O162=3),(P162=3)),"Zona de Riesgo Alta",IF(AND((O162=2),(P162=4)),"Zona de Riesgo Alta",IF(AND((O162=1),(OR(P162=4,P162=5))),"Zona de Riesgo Alta",IF(AND((O162=2),(P162=5)),"Zona de Riesgo Extrema",IF(AND(OR(O162=3,O162=4,O162=5),(OR(P162=4,P162=5))),"Zona de Riesgo Extrema",IF(AND((O162=5),(P162=3)),"Zona de Riesgo Extrema","")))))))))))))</f>
        <v>Zona de Riesgo Moderada</v>
      </c>
      <c r="R162" s="29" t="s">
        <v>364</v>
      </c>
      <c r="S162" s="29" t="s">
        <v>365</v>
      </c>
    </row>
    <row r="163" spans="1:19" ht="127.5">
      <c r="A163" s="222"/>
      <c r="B163" s="248"/>
      <c r="C163" s="170"/>
      <c r="D163" s="170"/>
      <c r="E163" s="170"/>
      <c r="F163" s="216"/>
      <c r="G163" s="216"/>
      <c r="H163" s="275"/>
      <c r="I163" s="282"/>
      <c r="J163" s="284"/>
      <c r="K163" s="229"/>
      <c r="L163" s="170"/>
      <c r="M163" s="229"/>
      <c r="N163" s="229"/>
      <c r="O163" s="229"/>
      <c r="P163" s="229"/>
      <c r="Q163" s="276"/>
      <c r="R163" s="29" t="s">
        <v>366</v>
      </c>
      <c r="S163" s="29" t="s">
        <v>365</v>
      </c>
    </row>
    <row r="164" spans="1:19" ht="76.5">
      <c r="A164" s="222"/>
      <c r="B164" s="248"/>
      <c r="C164" s="170"/>
      <c r="D164" s="170"/>
      <c r="E164" s="170"/>
      <c r="F164" s="216"/>
      <c r="G164" s="216"/>
      <c r="H164" s="275"/>
      <c r="I164" s="282" t="s">
        <v>367</v>
      </c>
      <c r="J164" s="284" t="s">
        <v>239</v>
      </c>
      <c r="K164" s="229" t="str">
        <f>IF(E164="Corrupción",IF(J164="Preventivo","Probabilidad",IF(J164="Correctivo","Impacto","")),IF(J164="Preventivo","Probabilidad",IF(J164="","",IF(J164="Preventivo - Correctivo","Ambos",IF(J164="Preventivo","Probabilidad",IF(J164="","",IF(J164="Preventivo - Correctivo","Ambos","Impacto")))))))</f>
        <v>Impacto</v>
      </c>
      <c r="L164" s="170">
        <v>85</v>
      </c>
      <c r="M164" s="229">
        <v>0</v>
      </c>
      <c r="N164" s="229">
        <v>2</v>
      </c>
      <c r="O164" s="229"/>
      <c r="P164" s="229"/>
      <c r="Q164" s="276"/>
      <c r="R164" s="122" t="s">
        <v>368</v>
      </c>
      <c r="S164" s="122" t="s">
        <v>369</v>
      </c>
    </row>
    <row r="165" spans="1:19" ht="140.25">
      <c r="A165" s="222"/>
      <c r="B165" s="248"/>
      <c r="C165" s="170"/>
      <c r="D165" s="170"/>
      <c r="E165" s="170"/>
      <c r="F165" s="216"/>
      <c r="G165" s="216"/>
      <c r="H165" s="275"/>
      <c r="I165" s="282"/>
      <c r="J165" s="284"/>
      <c r="K165" s="229"/>
      <c r="L165" s="170"/>
      <c r="M165" s="229"/>
      <c r="N165" s="229"/>
      <c r="O165" s="229"/>
      <c r="P165" s="229"/>
      <c r="Q165" s="276"/>
      <c r="R165" s="122" t="s">
        <v>370</v>
      </c>
      <c r="S165" s="122" t="s">
        <v>371</v>
      </c>
    </row>
    <row r="166" spans="1:19" ht="63.75">
      <c r="A166" s="223"/>
      <c r="B166" s="248"/>
      <c r="C166" s="170"/>
      <c r="D166" s="170"/>
      <c r="E166" s="170"/>
      <c r="F166" s="216"/>
      <c r="G166" s="216"/>
      <c r="H166" s="275"/>
      <c r="I166" s="282"/>
      <c r="J166" s="284"/>
      <c r="K166" s="229"/>
      <c r="L166" s="170"/>
      <c r="M166" s="229"/>
      <c r="N166" s="229"/>
      <c r="O166" s="229"/>
      <c r="P166" s="229"/>
      <c r="Q166" s="276"/>
      <c r="R166" s="85" t="s">
        <v>372</v>
      </c>
      <c r="S166" s="85" t="s">
        <v>373</v>
      </c>
    </row>
    <row r="167" spans="1:19" ht="76.5">
      <c r="A167" s="221" t="s">
        <v>359</v>
      </c>
      <c r="B167" s="248" t="s">
        <v>376</v>
      </c>
      <c r="C167" s="170" t="s">
        <v>377</v>
      </c>
      <c r="D167" s="170" t="s">
        <v>362</v>
      </c>
      <c r="E167" s="170" t="s">
        <v>61</v>
      </c>
      <c r="F167" s="216">
        <v>3</v>
      </c>
      <c r="G167" s="216">
        <v>4</v>
      </c>
      <c r="H167" s="275" t="str">
        <f>IF(AND(OR(F167=1,F167=2),(OR(G167=1,G167=2))),"Zona Baja",IF(AND((F167=3),(G167=1)),"Zona Baja",IF(AND(OR(F167=1,F167=2),(G167=3)),"Zona Moderada",IF(AND((F167=4),(G167=1)),"Zona Moderada",IF(AND((F167=3),(G167=2)),"Zona Moderada",IF(AND((F167=5),(OR(G167=1,G167=2))),"Zona Alta",IF(AND((F167=4),(OR(G167=2,G167=3))),"Zona Alta",IF(AND((F167=3),(G167=3)),"Zona Alta",IF(AND((F167=2),(G167=4)),"Zona Alta",IF(AND((F167=1),(OR(G167=4,G167=5))),"Zona Alta",IF(AND((F167=2),(G167=5)),"Zona Extrema",IF(AND(OR(F167=3,F167=4,F167=5),(OR(G167=4,G167=5))),"Zona Extrema",IF(AND((F167=5),(G167=3)),"Zona Extrema","")))))))))))))</f>
        <v>Zona Extrema</v>
      </c>
      <c r="I167" s="282" t="s">
        <v>378</v>
      </c>
      <c r="J167" s="284"/>
      <c r="K167" s="284"/>
      <c r="L167" s="284"/>
      <c r="M167" s="170"/>
      <c r="N167" s="170"/>
      <c r="O167" s="229">
        <v>3</v>
      </c>
      <c r="P167" s="229">
        <v>4</v>
      </c>
      <c r="Q167" s="275" t="str">
        <f>IF(AND(OR(O167=1,O167=2),(OR(P167=1,P167=2))),"Zona Baja",IF(AND((O167=3),(P167=1)),"Zona Baja",IF(AND(OR(O167=1,O167=2),(P167=3)),"Zona Moderada",IF(AND((O167=4),(P167=1)),"Zona Moderada",IF(AND((O167=3),(P167=2)),"Zona Moderada",IF(AND((O167=5),(OR(P167=1,P167=2))),"Zona Alta",IF(AND((O167=4),(OR(P167=2,P167=3))),"Zona Alta",IF(AND((O167=3),(P167=3)),"Zona Alta",IF(AND((O167=2),(P167=4)),"Zona Alta",IF(AND((O167=1),(OR(P167=4,P167=5))),"Zona Alta",IF(AND((O167=2),(P167=5)),"Zona Extrema",IF(AND(OR(O167=3,O167=4,O167=5),(OR(P167=4,P167=5))),"Zona Extrema",IF(AND((O167=5),(P167=3)),"Zona Extrema","")))))))))))))</f>
        <v>Zona Extrema</v>
      </c>
      <c r="R167" s="122" t="s">
        <v>379</v>
      </c>
      <c r="S167" s="122" t="s">
        <v>380</v>
      </c>
    </row>
    <row r="168" spans="1:19" ht="136.5" customHeight="1">
      <c r="A168" s="223"/>
      <c r="B168" s="248"/>
      <c r="C168" s="170"/>
      <c r="D168" s="170"/>
      <c r="E168" s="170"/>
      <c r="F168" s="216"/>
      <c r="G168" s="216"/>
      <c r="H168" s="275"/>
      <c r="I168" s="282"/>
      <c r="J168" s="284"/>
      <c r="K168" s="284"/>
      <c r="L168" s="284"/>
      <c r="M168" s="170"/>
      <c r="N168" s="170"/>
      <c r="O168" s="229"/>
      <c r="P168" s="229"/>
      <c r="Q168" s="275"/>
      <c r="R168" s="122" t="s">
        <v>381</v>
      </c>
      <c r="S168" s="122" t="s">
        <v>382</v>
      </c>
    </row>
    <row r="169" spans="1:19" ht="76.5">
      <c r="A169" s="221" t="s">
        <v>359</v>
      </c>
      <c r="B169" s="248" t="s">
        <v>383</v>
      </c>
      <c r="C169" s="170" t="s">
        <v>384</v>
      </c>
      <c r="D169" s="170" t="s">
        <v>362</v>
      </c>
      <c r="E169" s="170" t="s">
        <v>61</v>
      </c>
      <c r="F169" s="216">
        <v>5</v>
      </c>
      <c r="G169" s="216">
        <v>5</v>
      </c>
      <c r="H169" s="275" t="str">
        <f>IF(AND(OR(F169=1,F169=2),(OR(G169=1,G169=2))),"Zona Baja",IF(AND((F169=3),(G169=1)),"Zona Baja",IF(AND(OR(F169=1,F169=2),(G169=3)),"Zona Moderada",IF(AND((F169=4),(G169=1)),"Zona Moderada",IF(AND((F169=3),(G169=2)),"Zona Moderada",IF(AND((F169=5),(OR(G169=1,G169=2))),"Zona Alta",IF(AND((F169=4),(OR(G169=2,G169=3))),"Zona Alta",IF(AND((F169=3),(G169=3)),"Zona Alta",IF(AND((F169=2),(G169=4)),"Zona Alta",IF(AND((F169=1),(OR(G169=4,G169=5))),"Zona Alta",IF(AND((F169=2),(G169=5)),"Zona Extrema",IF(AND(OR(F169=3,F169=4,F169=5),(OR(G169=4,G169=5))),"Zona Extrema",IF(AND((F169=5),(G169=3)),"Zona Extrema","")))))))))))))</f>
        <v>Zona Extrema</v>
      </c>
      <c r="I169" s="282" t="s">
        <v>385</v>
      </c>
      <c r="J169" s="284" t="s">
        <v>239</v>
      </c>
      <c r="K169" s="229" t="str">
        <f>IF(E169="Corrupción",IF(J169="Preventivo","Probabilidad",IF(J169="Correctivo","Impacto","")),IF(J169="Preventivo","Probabilidad",IF(J169="","",IF(J169="Preventivo - Correctivo","Ambos",IF(J169="Preventivo","Probabilidad",IF(J169="","",IF(J169="Preventivo - Correctivo","Ambos","Impacto")))))))</f>
        <v>Impacto</v>
      </c>
      <c r="L169" s="170">
        <v>85</v>
      </c>
      <c r="M169" s="229">
        <f>IF(E169="Corrupción",IF(K169="Impacto",0,IF(K169="Probabilidad",IF(L169&lt;51,0,IF(L169&lt;76,1,2)))),IF(OR(K169="Probabilidad",K169="Ambos"),IF(L169&lt;71,0,1),IF(K169="Impacto",0,IF(K169="","",0))))</f>
        <v>0</v>
      </c>
      <c r="N169" s="229">
        <f>IF(E169="Corrupción",IF(K169="Probabilidad",0,IF(K169="Impacto",IF(L169&lt;51,0,IF(L169&lt;76,1,2)))),IF(OR(K169="Impacto",K169="Ambos"),IF(L169&lt;71,0,1),IF(K169="Probabilidad",0,IF(K169="",""))))</f>
        <v>2</v>
      </c>
      <c r="O169" s="229">
        <v>5</v>
      </c>
      <c r="P169" s="229">
        <v>3</v>
      </c>
      <c r="Q169" s="275" t="str">
        <f>IF(AND(OR(O169=1,O169=2),(OR(P169=1,P169=2))),"Zona Baja",IF(AND((O169=3),(P169=1)),"Zona Baja",IF(AND(OR(O169=1,O169=2),(P169=3)),"Zona Moderada",IF(AND((O169=4),(P169=1)),"Zona Moderada",IF(AND((O169=3),(P169=2)),"Zona Moderada",IF(AND((O169=5),(OR(P169=1,P169=2))),"Zona Alta",IF(AND((O169=4),(OR(P169=2,P169=3))),"Zona Alta",IF(AND((O169=3),(P169=3)),"Zona Alta",IF(AND((O169=2),(P169=4)),"Zona Alta",IF(AND((O169=1),(OR(P169=4,P169=5))),"Zona Alta",IF(AND((O169=2),(P169=5)),"Zona Extrema",IF(AND(OR(O169=3,O169=4,O169=5),(OR(P169=4,P169=5))),"Zona Extrema",IF(AND((O169=5),(P169=3)),"Zona Extrema","")))))))))))))</f>
        <v>Zona Extrema</v>
      </c>
      <c r="R169" s="122" t="s">
        <v>386</v>
      </c>
      <c r="S169" s="122" t="s">
        <v>365</v>
      </c>
    </row>
    <row r="170" spans="1:19" ht="76.5">
      <c r="A170" s="223"/>
      <c r="B170" s="248"/>
      <c r="C170" s="170"/>
      <c r="D170" s="170"/>
      <c r="E170" s="170"/>
      <c r="F170" s="216"/>
      <c r="G170" s="216"/>
      <c r="H170" s="275"/>
      <c r="I170" s="282"/>
      <c r="J170" s="284"/>
      <c r="K170" s="229"/>
      <c r="L170" s="170"/>
      <c r="M170" s="229"/>
      <c r="N170" s="229"/>
      <c r="O170" s="229"/>
      <c r="P170" s="229"/>
      <c r="Q170" s="275"/>
      <c r="R170" s="122" t="s">
        <v>381</v>
      </c>
      <c r="S170" s="122" t="s">
        <v>382</v>
      </c>
    </row>
    <row r="171" spans="1:19" ht="127.5">
      <c r="A171" s="221" t="s">
        <v>359</v>
      </c>
      <c r="B171" s="248" t="s">
        <v>387</v>
      </c>
      <c r="C171" s="170" t="s">
        <v>388</v>
      </c>
      <c r="D171" s="170" t="s">
        <v>362</v>
      </c>
      <c r="E171" s="170" t="s">
        <v>61</v>
      </c>
      <c r="F171" s="216">
        <v>5</v>
      </c>
      <c r="G171" s="216">
        <v>4</v>
      </c>
      <c r="H171" s="275" t="str">
        <f>IF(AND(OR(F171=1,F171=2),(OR(G171=1,G171=2))),"Zona Baja",IF(AND((F171=3),(G171=1)),"Zona Baja",IF(AND(OR(F171=1,F171=2),(G171=3)),"Zona Moderada",IF(AND((F171=4),(G171=1)),"Zona Moderada",IF(AND((F171=3),(G171=2)),"Zona Moderada",IF(AND((F171=5),(OR(G171=1,G171=2))),"Zona Alta",IF(AND((F171=4),(OR(G171=2,G171=3))),"Zona Alta",IF(AND((F171=3),(G171=3)),"Zona Alta",IF(AND((F171=2),(G171=4)),"Zona Alta",IF(AND((F171=1),(OR(G171=4,G171=5))),"Zona Alta",IF(AND((F171=2),(G171=5)),"Zona Extrema",IF(AND(OR(F171=3,F171=4,F171=5),(OR(G171=4,G171=5))),"Zona Extrema",IF(AND((F171=5),(G171=3)),"Zona Extrema","")))))))))))))</f>
        <v>Zona Extrema</v>
      </c>
      <c r="I171" s="282" t="s">
        <v>389</v>
      </c>
      <c r="J171" s="284" t="s">
        <v>31</v>
      </c>
      <c r="K171" s="229" t="str">
        <f>IF(E171="Corrupción",IF(J171="Preventivo","Probabilidad",IF(J171="Correctivo","Impacto","")),IF(J171="Preventivo","Probabilidad",IF(J171="","",IF(J171="Preventivo - Correctivo","Ambos",IF(J171="Preventivo","Probabilidad",IF(J171="","",IF(J171="Preventivo - Correctivo","Ambos","Impacto")))))))</f>
        <v>Probabilidad</v>
      </c>
      <c r="L171" s="170">
        <v>90</v>
      </c>
      <c r="M171" s="229">
        <f>IF(E171="Corrupción",IF(K171="Impacto",0,IF(K171="Probabilidad",IF(L171&lt;51,0,IF(L171&lt;76,1,2)))),IF(OR(K171="Probabilidad",K171="Ambos"),IF(L171&lt;71,0,1),IF(K171="Impacto",0,IF(K171="","",0))))</f>
        <v>2</v>
      </c>
      <c r="N171" s="229">
        <f>IF(E171="Corrupción",IF(K171="Probabilidad",0,IF(K171="Impacto",IF(L171&lt;51,0,IF(L171&lt;76,1,2)))),IF(OR(K171="Impacto",K171="Ambos"),IF(L171&lt;71,0,1),IF(K171="Probabilidad",0,IF(K171="",""))))</f>
        <v>0</v>
      </c>
      <c r="O171" s="229">
        <v>3</v>
      </c>
      <c r="P171" s="229">
        <v>4</v>
      </c>
      <c r="Q171" s="275" t="str">
        <f>IF(AND(OR(O171=1,O171=2),(OR(P171=1,P171=2))),"Zona Baja",IF(AND((O171=3),(P171=1)),"Zona Baja",IF(AND(OR(O171=1,O171=2),(P171=3)),"Zona Moderada",IF(AND((O171=4),(P171=1)),"Zona Moderada",IF(AND((O171=3),(P171=2)),"Zona Moderada",IF(AND((O171=5),(OR(P171=1,P171=2))),"Zona Alta",IF(AND((O171=4),(OR(P171=2,P171=3))),"Zona Alta",IF(AND((O171=3),(P171=3)),"Zona Alta",IF(AND((O171=2),(P171=4)),"Zona Alta",IF(AND((O171=1),(OR(P171=4,P171=5))),"Zona Alta",IF(AND((O171=2),(P171=5)),"Zona Extrema",IF(AND(OR(O171=3,O171=4,O171=5),(OR(P171=4,P171=5))),"Zona Extrema",IF(AND((O171=5),(P171=3)),"Zona Extrema","")))))))))))))</f>
        <v>Zona Extrema</v>
      </c>
      <c r="R171" s="122" t="s">
        <v>390</v>
      </c>
      <c r="S171" s="122" t="s">
        <v>365</v>
      </c>
    </row>
    <row r="172" spans="1:19" ht="76.5">
      <c r="A172" s="222"/>
      <c r="B172" s="248"/>
      <c r="C172" s="170"/>
      <c r="D172" s="170"/>
      <c r="E172" s="170"/>
      <c r="F172" s="216"/>
      <c r="G172" s="216"/>
      <c r="H172" s="275"/>
      <c r="I172" s="282"/>
      <c r="J172" s="284"/>
      <c r="K172" s="229"/>
      <c r="L172" s="170"/>
      <c r="M172" s="229"/>
      <c r="N172" s="229"/>
      <c r="O172" s="229"/>
      <c r="P172" s="229"/>
      <c r="Q172" s="275"/>
      <c r="R172" s="122" t="s">
        <v>391</v>
      </c>
      <c r="S172" s="122" t="s">
        <v>392</v>
      </c>
    </row>
    <row r="173" spans="1:19" ht="140.25">
      <c r="A173" s="223"/>
      <c r="B173" s="248"/>
      <c r="C173" s="170"/>
      <c r="D173" s="170"/>
      <c r="E173" s="170"/>
      <c r="F173" s="216"/>
      <c r="G173" s="216"/>
      <c r="H173" s="275"/>
      <c r="I173" s="282"/>
      <c r="J173" s="284"/>
      <c r="K173" s="229"/>
      <c r="L173" s="170"/>
      <c r="M173" s="229"/>
      <c r="N173" s="229"/>
      <c r="O173" s="229"/>
      <c r="P173" s="229"/>
      <c r="Q173" s="275"/>
      <c r="R173" s="122" t="s">
        <v>370</v>
      </c>
      <c r="S173" s="122" t="s">
        <v>371</v>
      </c>
    </row>
    <row r="174" spans="1:19" ht="308.25" customHeight="1">
      <c r="A174" s="154" t="s">
        <v>393</v>
      </c>
      <c r="B174" s="113" t="s">
        <v>394</v>
      </c>
      <c r="C174" s="113" t="s">
        <v>395</v>
      </c>
      <c r="D174" s="12" t="s">
        <v>396</v>
      </c>
      <c r="E174" s="14" t="s">
        <v>136</v>
      </c>
      <c r="F174" s="45">
        <v>3</v>
      </c>
      <c r="G174" s="45">
        <v>4</v>
      </c>
      <c r="H174" s="112" t="str">
        <f>IF(AND(OR(F174=1,F174=2),(OR(G174=1,G174=2))),"Zona Baja",IF(AND((F174=3),(G174=1)),"Zona Baja",IF(AND(OR(F174=1,F174=2),(G174=3)),"Zona Moderada",IF(AND((F174=4),(G174=1)),"Zona Moderada",IF(AND((F174=3),(G174=2)),"Zona Moderada",IF(AND((F174=5),(OR(G174=1,G174=2))),"Zona Alta",IF(AND((F174=4),(OR(G174=2,G174=3))),"Zona Alta",IF(AND((F174=3),(G174=3)),"Zona Alta",IF(AND((F174=2),(G174=4)),"Zona Alta",IF(AND((F174=1),(OR(G174=4,G174=5))),"Zona Alta",IF(AND((F174=2),(G174=5)),"Zona Extrema",IF(AND(OR(F174=3,F174=4,F174=5),(OR(G174=4,G174=5))),"Zona Extrema",IF(AND((F174=5),(G174=3)),"Zona Extrema","")))))))))))))</f>
        <v>Zona Extrema</v>
      </c>
      <c r="I174" s="14" t="s">
        <v>397</v>
      </c>
      <c r="J174" s="45" t="s">
        <v>31</v>
      </c>
      <c r="K174" s="14" t="str">
        <f t="shared" ref="K174:K194" si="44">IF(E174="Corrupción",IF(J174="Preventivo","Probabilidad",IF(J174="Correctivo","Impacto","")),IF(J174="Preventivo","Probabilidad",IF(J174="","",IF(J174="Preventivo - Correctivo","Ambos",IF(J174="Preventivo","Probabilidad",IF(J174="","",IF(J174="Preventivo - Correctivo","Ambos","Impacto")))))))</f>
        <v>Probabilidad</v>
      </c>
      <c r="L174" s="14">
        <v>75</v>
      </c>
      <c r="M174" s="117">
        <f t="shared" ref="M174:M194" si="45">IF(E174="Corrupción",IF(K174="Impacto",0,IF(K174="Probabilidad",IF(L174&lt;51,0,IF(L174&lt;76,1,2)))),IF(OR(K174="Probabilidad",K174="Ambos"),IF(L174&lt;71,0,1),IF(K174="Impacto",0,IF(K174="","",0))))</f>
        <v>1</v>
      </c>
      <c r="N174" s="117">
        <f t="shared" ref="N174:N186" si="46">IF(E174="Corrupción",IF(K174="Probabilidad",0,IF(K174="Impacto",IF(L174&lt;51,0,IF(L174&lt;76,1,2)))),IF(OR(K174="Impacto",K174="Ambos"),IF(L174&lt;71,0,1),IF(K174="Probabilidad",0,IF(K174="",""))))</f>
        <v>0</v>
      </c>
      <c r="O174" s="117">
        <f>IF(J174="","",IF((F174-M174)&lt;=0,1,(F174-M174)))</f>
        <v>2</v>
      </c>
      <c r="P174" s="117">
        <f t="shared" ref="P174:P181" si="47">IF(J174="","",IF((G174-N174)&lt;=0,1,(G174-N174)))</f>
        <v>4</v>
      </c>
      <c r="Q174" s="137" t="str">
        <f>IF(AND(OR(O174=1,O174=2),(OR(P174=1,P174=2))),"Zona Baja",IF(AND((O174=3),(P174=1)),"Zona Baja",IF(AND(OR(O174=1,O174=2),(P174=3)),"Zona Moderada",IF(AND((O174=4),(P174=1)),"Zona Moderada",IF(AND((O174=3),(P174=2)),"Zona Moderada",IF(AND((O174=5),(OR(P174=1,P174=2))),"Zona Alta",IF(AND((O174=4),(OR(P174=2,P174=3))),"Zona Alta",IF(AND((O174=3),(P174=3)),"Zona Alta",IF(AND((O174=2),(P174=4)),"Zona Alta",IF(AND((O174=1),(OR(P174=4,P174=5))),"Zona Alta",IF(AND((O174=2),(P174=5)),"Zona Extrema",IF(AND(OR(O174=3,O174=4,O174=5),(OR(P174=4,P174=5))),"Zona Extrema",IF(AND((O174=5),(P174=3)),"Zona Extrema","")))))))))))))</f>
        <v>Zona Alta</v>
      </c>
      <c r="R174" s="14" t="s">
        <v>1570</v>
      </c>
      <c r="S174" s="14" t="s">
        <v>1569</v>
      </c>
    </row>
    <row r="175" spans="1:19" ht="177" customHeight="1">
      <c r="A175" s="154" t="s">
        <v>393</v>
      </c>
      <c r="B175" s="113" t="s">
        <v>398</v>
      </c>
      <c r="C175" s="113" t="s">
        <v>399</v>
      </c>
      <c r="D175" s="113" t="s">
        <v>400</v>
      </c>
      <c r="E175" s="14" t="s">
        <v>29</v>
      </c>
      <c r="F175" s="45">
        <v>4</v>
      </c>
      <c r="G175" s="45">
        <v>3</v>
      </c>
      <c r="H175" s="139" t="str">
        <f t="shared" ref="H175" si="48">IF(AND(OR(F175=1,F175=2),(OR(G175=1,G175=2))),"Zona Baja",IF(AND((F175=3),(G175=1)),"Zona Baja",IF(AND(OR(F175=1,F175=2),(G175=3)),"Zona Moderada",IF(AND((F175=4),(G175=1)),"Zona Moderada",IF(AND((F175=3),(G175=2)),"Zona Moderada",IF(AND((F175=5),(OR(G175=1,G175=2))),"Zona Alta",IF(AND((F175=4),(OR(G175=2,G175=3))),"Zona Alta",IF(AND((F175=3),(G175=3)),"Zona Alta",IF(AND((F175=2),(G175=4)),"Zona Alta",IF(AND((F175=1),(OR(G175=4,G175=5))),"Zona Alta",IF(AND((F175=2),(G175=5)),"Zona Extrema",IF(AND(OR(F175=3,F175=4,F175=5),(OR(G175=4,G175=5))),"Zona Extrema",IF(AND((F175=5),(G175=3)),"Zona Extrema","")))))))))))))</f>
        <v>Zona Alta</v>
      </c>
      <c r="I175" s="30" t="s">
        <v>1571</v>
      </c>
      <c r="J175" s="60" t="s">
        <v>256</v>
      </c>
      <c r="K175" s="30" t="str">
        <f t="shared" si="44"/>
        <v>Ambos</v>
      </c>
      <c r="L175" s="30">
        <v>80</v>
      </c>
      <c r="M175" s="30">
        <f>IF(E175="Corrupción",IF(K175="Impacto",0,IF(K175="Probabilidad",IF(L175&lt;51,0,IF(L175&lt;76,1,2)))),IF(OR(K175="Probabilidad",K175="Ambos"),IF(L175&lt;71,0,1),IF(K175="Impacto",0,IF(K175="","",0))))</f>
        <v>1</v>
      </c>
      <c r="N175" s="46">
        <f>IF(E175="Corrupción",IF(K175="Probabilidad",0,IF(K175="Impacto",IF(L175&lt;51,0,IF(L175&lt;76,1,2)))),IF(OR(K175="Impacto",K175="Ambos"),IF(L175&lt;71,0,1),IF(K175="Probabilidad",0,IF(K175="",""))))</f>
        <v>1</v>
      </c>
      <c r="O175" s="46">
        <f>IF(J175="","",IF((F175-M175)&lt;=0,1,(F175-M175)))</f>
        <v>3</v>
      </c>
      <c r="P175" s="47">
        <f>IF(J175="","",IF((G175-N175)&lt;=0,1,(G175-N175)))</f>
        <v>2</v>
      </c>
      <c r="Q175" s="140" t="str">
        <f t="shared" ref="Q175" si="49">IF(AND(OR(O175=1,O175=2),(OR(P175=1,P175=2))),"Zona de Riesgo Baja",IF(AND((O175=3),(P175=1)),"Zona de Riesgo Baja",IF(AND(OR(O175=1,O175=2),(P175=3)),"Zona de Riesgo Moderada",IF(AND((O175=4),(P175=1)),"Zona de Riesgo Moderada",IF(AND((O175=3),(P175=2)),"Zona de Riesgo Moderada",IF(AND((O175=5),(OR(P175=1,P175=2))),"Zona de Riesgo Alta",IF(AND((O175=4),(OR(P175=2,P175=3))),"Zona de Riesgo Alta",IF(AND((O175=3),(P175=3)),"Zona de Riesgo Alta",IF(AND((O175=2),(P175=4)),"Zona de Riesgo Alta",IF(AND((O175=1),(OR(P175=4,P175=5))),"Zona de Riesgo Alta",IF(AND((O175=2),(P175=5)),"Zona de Riesgo Extrema",IF(AND(OR(O175=3,O175=4,O175=5),(OR(P175=4,P175=5))),"Zona de Riesgo Extrema",IF(AND((O175=5),(P175=3)),"Zona de Riesgo Extrema","")))))))))))))</f>
        <v>Zona de Riesgo Moderada</v>
      </c>
      <c r="R175" s="14" t="s">
        <v>401</v>
      </c>
      <c r="S175" s="14" t="s">
        <v>402</v>
      </c>
    </row>
    <row r="176" spans="1:19" ht="140.25" customHeight="1">
      <c r="A176" s="154" t="s">
        <v>393</v>
      </c>
      <c r="B176" s="113" t="s">
        <v>403</v>
      </c>
      <c r="C176" s="113" t="s">
        <v>404</v>
      </c>
      <c r="D176" s="113" t="s">
        <v>405</v>
      </c>
      <c r="E176" s="14" t="s">
        <v>136</v>
      </c>
      <c r="F176" s="45">
        <v>4</v>
      </c>
      <c r="G176" s="45">
        <v>3</v>
      </c>
      <c r="H176" s="137" t="str">
        <f>IF(AND(OR(F176=1,F176=2),(OR(G176=1,G176=2))),"Zona Baja",IF(AND((F176=3),(G176=1)),"Zona Baja",IF(AND(OR(F176=1,F176=2),(G176=3)),"Zona Moderada",IF(AND((F176=4),(G176=1)),"Zona Moderada",IF(AND((F176=3),(G176=2)),"Zona Moderada",IF(AND((F176=5),(OR(G176=1,G176=2))),"Zona Alta",IF(AND((F176=4),(OR(G176=2,G176=3))),"Zona Alta",IF(AND((F176=3),(G176=3)),"Zona Alta",IF(AND((F176=2),(G176=4)),"Zona Alta",IF(AND((F176=1),(OR(G176=4,G176=5))),"Zona Alta",IF(AND((F176=2),(G176=5)),"Zona Extrema",IF(AND(OR(F176=3,F176=4,F176=5),(OR(G176=4,G176=5))),"Zona Extrema",IF(AND((F176=5),(G176=3)),"Zona Extrema","")))))))))))))</f>
        <v>Zona Alta</v>
      </c>
      <c r="I176" s="14" t="s">
        <v>406</v>
      </c>
      <c r="J176" s="45" t="s">
        <v>31</v>
      </c>
      <c r="K176" s="14" t="str">
        <f t="shared" si="44"/>
        <v>Probabilidad</v>
      </c>
      <c r="L176" s="14">
        <v>95</v>
      </c>
      <c r="M176" s="117">
        <f t="shared" si="45"/>
        <v>1</v>
      </c>
      <c r="N176" s="117">
        <f t="shared" si="46"/>
        <v>0</v>
      </c>
      <c r="O176" s="117">
        <f>IF(J176="","",IF((F176-M176)&lt;=0,1,(F176-M176)))</f>
        <v>3</v>
      </c>
      <c r="P176" s="117">
        <f t="shared" si="47"/>
        <v>3</v>
      </c>
      <c r="Q176" s="137" t="str">
        <f t="shared" ref="Q176:Q190" si="50">IF(AND(OR(O176=1,O176=2),(OR(P176=1,P176=2))),"Zona Baja",IF(AND((O176=3),(P176=1)),"Zona Baja",IF(AND(OR(O176=1,O176=2),(P176=3)),"Zona Moderada",IF(AND((O176=4),(P176=1)),"Zona Moderada",IF(AND((O176=3),(P176=2)),"Zona Moderada",IF(AND((O176=5),(OR(P176=1,P176=2))),"Zona Alta",IF(AND((O176=4),(OR(P176=2,P176=3))),"Zona Alta",IF(AND((O176=3),(P176=3)),"Zona Alta",IF(AND((O176=2),(P176=4)),"Zona Alta",IF(AND((O176=1),(OR(P176=4,P176=5))),"Zona Alta",IF(AND((O176=2),(P176=5)),"Zona Extrema",IF(AND(OR(O176=3,O176=4,O176=5),(OR(P176=4,P176=5))),"Zona Extrema",IF(AND((O176=5),(P176=3)),"Zona Extrema","")))))))))))))</f>
        <v>Zona Alta</v>
      </c>
      <c r="R176" s="14" t="s">
        <v>407</v>
      </c>
      <c r="S176" s="14" t="s">
        <v>408</v>
      </c>
    </row>
    <row r="177" spans="1:19" ht="219.75" customHeight="1">
      <c r="A177" s="154" t="s">
        <v>393</v>
      </c>
      <c r="B177" s="113" t="s">
        <v>409</v>
      </c>
      <c r="C177" s="113" t="s">
        <v>410</v>
      </c>
      <c r="D177" s="113" t="s">
        <v>411</v>
      </c>
      <c r="E177" s="14" t="s">
        <v>29</v>
      </c>
      <c r="F177" s="45">
        <v>3</v>
      </c>
      <c r="G177" s="45">
        <v>4</v>
      </c>
      <c r="H177" s="112" t="str">
        <f>IF(AND(OR(F177=1,F177=2),(OR(G177=1,G177=2))),"Zona Baja",IF(AND((F177=3),(G177=1)),"Zona Baja",IF(AND(OR(F177=1,F177=2),(G177=3)),"Zona Moderada",IF(AND((F177=4),(G177=1)),"Zona Moderada",IF(AND((F177=3),(G177=2)),"Zona Moderada",IF(AND((F177=5),(OR(G177=1,G177=2))),"Zona Alta",IF(AND((F177=4),(OR(G177=2,G177=3))),"Zona Alta",IF(AND((F177=3),(G177=3)),"Zona Alta",IF(AND((F177=2),(G177=4)),"Zona Alta",IF(AND((F177=1),(OR(G177=4,G177=5))),"Zona Alta",IF(AND((F177=2),(G177=5)),"Zona Extrema",IF(AND(OR(F177=3,F177=4,F177=5),(OR(G177=4,G177=5))),"Zona Extrema",IF(AND((F177=5),(G177=3)),"Zona Extrema","")))))))))))))</f>
        <v>Zona Extrema</v>
      </c>
      <c r="I177" s="14" t="s">
        <v>412</v>
      </c>
      <c r="J177" s="45" t="s">
        <v>31</v>
      </c>
      <c r="K177" s="14" t="str">
        <f t="shared" si="44"/>
        <v>Probabilidad</v>
      </c>
      <c r="L177" s="14">
        <v>75</v>
      </c>
      <c r="M177" s="117">
        <f t="shared" si="45"/>
        <v>1</v>
      </c>
      <c r="N177" s="117">
        <f t="shared" si="46"/>
        <v>0</v>
      </c>
      <c r="O177" s="117">
        <f>IF(J177="","",IF((F177-M177)&lt;=0,1,(F177-M177)))</f>
        <v>2</v>
      </c>
      <c r="P177" s="117">
        <f t="shared" si="47"/>
        <v>4</v>
      </c>
      <c r="Q177" s="137" t="str">
        <f t="shared" si="50"/>
        <v>Zona Alta</v>
      </c>
      <c r="R177" s="14" t="s">
        <v>413</v>
      </c>
      <c r="S177" s="14" t="s">
        <v>414</v>
      </c>
    </row>
    <row r="178" spans="1:19" ht="153" customHeight="1">
      <c r="A178" s="154" t="s">
        <v>393</v>
      </c>
      <c r="B178" s="113" t="s">
        <v>415</v>
      </c>
      <c r="C178" s="113" t="s">
        <v>416</v>
      </c>
      <c r="D178" s="113" t="s">
        <v>417</v>
      </c>
      <c r="E178" s="14" t="s">
        <v>61</v>
      </c>
      <c r="F178" s="45">
        <v>2</v>
      </c>
      <c r="G178" s="45">
        <v>3</v>
      </c>
      <c r="H178" s="138" t="str">
        <f>IF(AND(OR(F178=1,F178=2),(OR(G178=1,G178=2))),"Zona Baja",IF(AND((F178=3),(G178=1)),"Zona Baja",IF(AND(OR(F178=1,F178=2),(G178=3)),"Zona Moderada",IF(AND((F178=4),(G178=1)),"Zona Moderada",IF(AND((F178=3),(G178=2)),"Zona Moderada",IF(AND((F178=5),(OR(G178=1,G178=2))),"Zona Alta",IF(AND((F178=4),(OR(G178=2,G178=3))),"Zona Alta",IF(AND((F178=3),(G178=3)),"Zona Alta",IF(AND((F178=2),(G178=4)),"Zona Alta",IF(AND((F178=1),(OR(G178=4,G178=5))),"Zona Alta",IF(AND((F178=2),(G178=5)),"Zona Extrema",IF(AND(OR(F178=3,F178=4,F178=5),(OR(G178=4,G178=5))),"Zona Extrema",IF(AND((F178=5),(G178=3)),"Zona Extrema","")))))))))))))</f>
        <v>Zona Moderada</v>
      </c>
      <c r="I178" s="14" t="s">
        <v>418</v>
      </c>
      <c r="J178" s="45" t="s">
        <v>31</v>
      </c>
      <c r="K178" s="14" t="str">
        <f t="shared" si="44"/>
        <v>Probabilidad</v>
      </c>
      <c r="L178" s="14">
        <v>70</v>
      </c>
      <c r="M178" s="117">
        <f t="shared" si="45"/>
        <v>1</v>
      </c>
      <c r="N178" s="117">
        <f t="shared" si="46"/>
        <v>0</v>
      </c>
      <c r="O178" s="117">
        <f t="shared" ref="O178:O245" si="51">IF(J178="","",IF((F178-M178)&lt;=0,1,(F178-M178)))</f>
        <v>1</v>
      </c>
      <c r="P178" s="117">
        <f t="shared" si="47"/>
        <v>3</v>
      </c>
      <c r="Q178" s="138" t="str">
        <f t="shared" si="50"/>
        <v>Zona Moderada</v>
      </c>
      <c r="R178" s="35" t="s">
        <v>1572</v>
      </c>
      <c r="S178" s="35" t="s">
        <v>1573</v>
      </c>
    </row>
    <row r="179" spans="1:19" ht="210" customHeight="1">
      <c r="A179" s="154" t="s">
        <v>393</v>
      </c>
      <c r="B179" s="113" t="s">
        <v>419</v>
      </c>
      <c r="C179" s="68" t="s">
        <v>416</v>
      </c>
      <c r="D179" s="68" t="s">
        <v>1574</v>
      </c>
      <c r="E179" s="14" t="s">
        <v>61</v>
      </c>
      <c r="F179" s="60">
        <v>2</v>
      </c>
      <c r="G179" s="60">
        <v>3</v>
      </c>
      <c r="H179" s="138" t="str">
        <f t="shared" ref="H179:H238" si="52">IF(AND(OR(F179=1,F179=2),(OR(G179=1,G179=2))),"Zona Baja",IF(AND((F179=3),(G179=1)),"Zona Baja",IF(AND(OR(F179=1,F179=2),(G179=3)),"Zona Moderada",IF(AND((F179=4),(G179=1)),"Zona Moderada",IF(AND((F179=3),(G179=2)),"Zona Moderada",IF(AND((F179=5),(OR(G179=1,G179=2))),"Zona Alta",IF(AND((F179=4),(OR(G179=2,G179=3))),"Zona Alta",IF(AND((F179=3),(G179=3)),"Zona Alta",IF(AND((F179=2),(G179=4)),"Zona Alta",IF(AND((F179=1),(OR(G179=4,G179=5))),"Zona Alta",IF(AND((F179=2),(G179=5)),"Zona Extrema",IF(AND(OR(F179=3,F179=4,F179=5),(OR(G179=4,G179=5))),"Zona Extrema",IF(AND((F179=5),(G179=3)),"Zona Extrema","")))))))))))))</f>
        <v>Zona Moderada</v>
      </c>
      <c r="I179" s="30" t="s">
        <v>418</v>
      </c>
      <c r="J179" s="45" t="s">
        <v>31</v>
      </c>
      <c r="K179" s="14" t="str">
        <f t="shared" si="44"/>
        <v>Probabilidad</v>
      </c>
      <c r="L179" s="14">
        <v>70</v>
      </c>
      <c r="M179" s="117">
        <f t="shared" si="45"/>
        <v>1</v>
      </c>
      <c r="N179" s="117">
        <f t="shared" si="46"/>
        <v>0</v>
      </c>
      <c r="O179" s="117">
        <f t="shared" si="51"/>
        <v>1</v>
      </c>
      <c r="P179" s="117">
        <f t="shared" si="47"/>
        <v>3</v>
      </c>
      <c r="Q179" s="137" t="str">
        <f t="shared" si="50"/>
        <v>Zona Moderada</v>
      </c>
      <c r="R179" s="35" t="s">
        <v>1572</v>
      </c>
      <c r="S179" s="35" t="s">
        <v>1573</v>
      </c>
    </row>
    <row r="180" spans="1:19" ht="81.75" customHeight="1">
      <c r="A180" s="154" t="s">
        <v>393</v>
      </c>
      <c r="B180" s="113" t="s">
        <v>420</v>
      </c>
      <c r="C180" s="113" t="s">
        <v>421</v>
      </c>
      <c r="D180" s="113" t="s">
        <v>422</v>
      </c>
      <c r="E180" s="14" t="s">
        <v>61</v>
      </c>
      <c r="F180" s="45">
        <v>3</v>
      </c>
      <c r="G180" s="45">
        <v>4</v>
      </c>
      <c r="H180" s="112" t="str">
        <f t="shared" si="52"/>
        <v>Zona Extrema</v>
      </c>
      <c r="I180" s="14" t="s">
        <v>423</v>
      </c>
      <c r="J180" s="45" t="s">
        <v>31</v>
      </c>
      <c r="K180" s="14" t="str">
        <f t="shared" si="44"/>
        <v>Probabilidad</v>
      </c>
      <c r="L180" s="14">
        <v>85</v>
      </c>
      <c r="M180" s="117">
        <f t="shared" si="45"/>
        <v>2</v>
      </c>
      <c r="N180" s="117">
        <f t="shared" si="46"/>
        <v>0</v>
      </c>
      <c r="O180" s="117">
        <f t="shared" si="51"/>
        <v>1</v>
      </c>
      <c r="P180" s="117">
        <f t="shared" si="47"/>
        <v>4</v>
      </c>
      <c r="Q180" s="137" t="str">
        <f t="shared" si="50"/>
        <v>Zona Alta</v>
      </c>
      <c r="R180" s="85" t="s">
        <v>424</v>
      </c>
      <c r="S180" s="85" t="s">
        <v>425</v>
      </c>
    </row>
    <row r="181" spans="1:19" ht="121.5" customHeight="1">
      <c r="A181" s="154" t="s">
        <v>393</v>
      </c>
      <c r="B181" s="113" t="s">
        <v>415</v>
      </c>
      <c r="C181" s="113" t="s">
        <v>426</v>
      </c>
      <c r="D181" s="113" t="s">
        <v>427</v>
      </c>
      <c r="E181" s="14" t="s">
        <v>61</v>
      </c>
      <c r="F181" s="45">
        <v>3</v>
      </c>
      <c r="G181" s="45">
        <v>5</v>
      </c>
      <c r="H181" s="112" t="str">
        <f t="shared" si="52"/>
        <v>Zona Extrema</v>
      </c>
      <c r="I181" s="14" t="s">
        <v>428</v>
      </c>
      <c r="J181" s="45" t="s">
        <v>31</v>
      </c>
      <c r="K181" s="14" t="str">
        <f t="shared" si="44"/>
        <v>Probabilidad</v>
      </c>
      <c r="L181" s="45">
        <v>0</v>
      </c>
      <c r="M181" s="117">
        <f t="shared" si="45"/>
        <v>0</v>
      </c>
      <c r="N181" s="117">
        <f t="shared" si="46"/>
        <v>0</v>
      </c>
      <c r="O181" s="117">
        <f t="shared" si="51"/>
        <v>3</v>
      </c>
      <c r="P181" s="117">
        <f t="shared" si="47"/>
        <v>5</v>
      </c>
      <c r="Q181" s="112" t="str">
        <f t="shared" si="50"/>
        <v>Zona Extrema</v>
      </c>
      <c r="R181" s="85" t="s">
        <v>429</v>
      </c>
      <c r="S181" s="85" t="s">
        <v>430</v>
      </c>
    </row>
    <row r="182" spans="1:19" ht="222.6" customHeight="1">
      <c r="A182" s="154" t="s">
        <v>393</v>
      </c>
      <c r="B182" s="69" t="s">
        <v>415</v>
      </c>
      <c r="C182" s="69" t="s">
        <v>1575</v>
      </c>
      <c r="D182" s="69" t="s">
        <v>417</v>
      </c>
      <c r="E182" s="70" t="s">
        <v>61</v>
      </c>
      <c r="F182" s="48">
        <v>2</v>
      </c>
      <c r="G182" s="48">
        <v>3</v>
      </c>
      <c r="H182" s="141" t="str">
        <f t="shared" si="52"/>
        <v>Zona Moderada</v>
      </c>
      <c r="I182" s="31" t="s">
        <v>1576</v>
      </c>
      <c r="J182" s="48" t="s">
        <v>31</v>
      </c>
      <c r="K182" s="31" t="str">
        <f t="shared" si="44"/>
        <v>Probabilidad</v>
      </c>
      <c r="L182" s="31">
        <v>70</v>
      </c>
      <c r="M182" s="49">
        <f t="shared" si="45"/>
        <v>1</v>
      </c>
      <c r="N182" s="49">
        <f t="shared" si="46"/>
        <v>0</v>
      </c>
      <c r="O182" s="49">
        <f t="shared" si="51"/>
        <v>1</v>
      </c>
      <c r="P182" s="50">
        <f>IF(J182="","",IF((G182-N182)&lt;=0,1,(G182-N182)))</f>
        <v>3</v>
      </c>
      <c r="Q182" s="142" t="str">
        <f t="shared" ref="Q182:Q183" si="53">IF(AND(OR(O182=1,O182=2),(OR(P182=1,P182=2))),"Zona de Riesgo Baja",IF(AND((O182=3),(P182=1)),"Zona de Riesgo Baja",IF(AND(OR(O182=1,O182=2),(P182=3)),"Zona de Riesgo Moderada",IF(AND((O182=4),(P182=1)),"Zona de Riesgo Moderada",IF(AND((O182=3),(P182=2)),"Zona de Riesgo Moderada",IF(AND((O182=5),(OR(P182=1,P182=2))),"Zona de Riesgo Alta",IF(AND((O182=4),(OR(P182=2,P182=3))),"Zona de Riesgo Alta",IF(AND((O182=3),(P182=3)),"Zona de Riesgo Alta",IF(AND((O182=2),(P182=4)),"Zona de Riesgo Alta",IF(AND((O182=1),(OR(P182=4,P182=5))),"Zona de Riesgo Alta",IF(AND((O182=2),(P182=5)),"Zona de Riesgo Extrema",IF(AND(OR(O182=3,O182=4,O182=5),(OR(P182=4,P182=5))),"Zona de Riesgo Extrema",IF(AND((O182=5),(P182=3)),"Zona de Riesgo Extrema","")))))))))))))</f>
        <v>Zona de Riesgo Moderada</v>
      </c>
      <c r="R182" s="36" t="s">
        <v>1577</v>
      </c>
      <c r="S182" s="36" t="s">
        <v>1578</v>
      </c>
    </row>
    <row r="183" spans="1:19" ht="222.6" customHeight="1">
      <c r="A183" s="154" t="s">
        <v>393</v>
      </c>
      <c r="B183" s="69" t="s">
        <v>419</v>
      </c>
      <c r="C183" s="69" t="s">
        <v>1575</v>
      </c>
      <c r="D183" s="69" t="s">
        <v>1579</v>
      </c>
      <c r="E183" s="70" t="s">
        <v>61</v>
      </c>
      <c r="F183" s="48">
        <v>2</v>
      </c>
      <c r="G183" s="48">
        <v>5</v>
      </c>
      <c r="H183" s="143" t="str">
        <f t="shared" si="52"/>
        <v>Zona Extrema</v>
      </c>
      <c r="I183" s="31" t="s">
        <v>1576</v>
      </c>
      <c r="J183" s="48" t="s">
        <v>31</v>
      </c>
      <c r="K183" s="31" t="str">
        <f t="shared" si="44"/>
        <v>Probabilidad</v>
      </c>
      <c r="L183" s="31">
        <v>70</v>
      </c>
      <c r="M183" s="49">
        <f t="shared" si="45"/>
        <v>1</v>
      </c>
      <c r="N183" s="49">
        <f t="shared" si="46"/>
        <v>0</v>
      </c>
      <c r="O183" s="49">
        <f t="shared" si="51"/>
        <v>1</v>
      </c>
      <c r="P183" s="50">
        <f>IF(J183="","",IF((G183-N183)&lt;=0,1,(G183-N183)))</f>
        <v>5</v>
      </c>
      <c r="Q183" s="144" t="str">
        <f t="shared" si="53"/>
        <v>Zona de Riesgo Alta</v>
      </c>
      <c r="R183" s="36" t="s">
        <v>1577</v>
      </c>
      <c r="S183" s="36" t="s">
        <v>1578</v>
      </c>
    </row>
    <row r="184" spans="1:19" ht="229.5">
      <c r="A184" s="11" t="s">
        <v>431</v>
      </c>
      <c r="B184" s="122" t="s">
        <v>432</v>
      </c>
      <c r="C184" s="122" t="s">
        <v>433</v>
      </c>
      <c r="D184" s="122" t="s">
        <v>434</v>
      </c>
      <c r="E184" s="85" t="s">
        <v>29</v>
      </c>
      <c r="F184" s="84">
        <v>3</v>
      </c>
      <c r="G184" s="84">
        <v>3</v>
      </c>
      <c r="H184" s="137" t="str">
        <f t="shared" si="52"/>
        <v>Zona Alta</v>
      </c>
      <c r="I184" s="85" t="s">
        <v>435</v>
      </c>
      <c r="J184" s="84" t="s">
        <v>256</v>
      </c>
      <c r="K184" s="85" t="str">
        <f t="shared" si="44"/>
        <v>Ambos</v>
      </c>
      <c r="L184" s="85">
        <v>65</v>
      </c>
      <c r="M184" s="85">
        <f t="shared" si="45"/>
        <v>0</v>
      </c>
      <c r="N184" s="85">
        <f t="shared" si="46"/>
        <v>0</v>
      </c>
      <c r="O184" s="85">
        <f t="shared" si="51"/>
        <v>3</v>
      </c>
      <c r="P184" s="85">
        <f t="shared" ref="P184:P197" si="54">IF(J184="","",IF((G184-N184)&lt;=0,1,(G184-N184)))</f>
        <v>3</v>
      </c>
      <c r="Q184" s="137" t="str">
        <f t="shared" si="50"/>
        <v>Zona Alta</v>
      </c>
      <c r="R184" s="122" t="s">
        <v>436</v>
      </c>
      <c r="S184" s="122" t="s">
        <v>437</v>
      </c>
    </row>
    <row r="185" spans="1:19" ht="165.75">
      <c r="A185" s="13" t="s">
        <v>431</v>
      </c>
      <c r="B185" s="122" t="s">
        <v>438</v>
      </c>
      <c r="C185" s="122" t="s">
        <v>439</v>
      </c>
      <c r="D185" s="122" t="s">
        <v>440</v>
      </c>
      <c r="E185" s="85" t="s">
        <v>29</v>
      </c>
      <c r="F185" s="84">
        <v>2</v>
      </c>
      <c r="G185" s="84">
        <v>4</v>
      </c>
      <c r="H185" s="137" t="str">
        <f t="shared" si="52"/>
        <v>Zona Alta</v>
      </c>
      <c r="I185" s="85" t="s">
        <v>441</v>
      </c>
      <c r="J185" s="84" t="s">
        <v>31</v>
      </c>
      <c r="K185" s="85" t="str">
        <f t="shared" si="44"/>
        <v>Probabilidad</v>
      </c>
      <c r="L185" s="85">
        <v>60</v>
      </c>
      <c r="M185" s="85">
        <f t="shared" si="45"/>
        <v>0</v>
      </c>
      <c r="N185" s="85">
        <f t="shared" si="46"/>
        <v>0</v>
      </c>
      <c r="O185" s="85">
        <f t="shared" si="51"/>
        <v>2</v>
      </c>
      <c r="P185" s="85">
        <f t="shared" si="54"/>
        <v>4</v>
      </c>
      <c r="Q185" s="137" t="str">
        <f t="shared" si="50"/>
        <v>Zona Alta</v>
      </c>
      <c r="R185" s="122" t="s">
        <v>442</v>
      </c>
      <c r="S185" s="122" t="s">
        <v>443</v>
      </c>
    </row>
    <row r="186" spans="1:19" ht="178.5">
      <c r="A186" s="13" t="s">
        <v>431</v>
      </c>
      <c r="B186" s="122" t="s">
        <v>444</v>
      </c>
      <c r="C186" s="122" t="s">
        <v>445</v>
      </c>
      <c r="D186" s="122" t="s">
        <v>446</v>
      </c>
      <c r="E186" s="85" t="s">
        <v>29</v>
      </c>
      <c r="F186" s="84">
        <v>2</v>
      </c>
      <c r="G186" s="84">
        <v>3</v>
      </c>
      <c r="H186" s="138" t="str">
        <f t="shared" si="52"/>
        <v>Zona Moderada</v>
      </c>
      <c r="I186" s="85" t="s">
        <v>447</v>
      </c>
      <c r="J186" s="84" t="s">
        <v>31</v>
      </c>
      <c r="K186" s="85" t="str">
        <f t="shared" si="44"/>
        <v>Probabilidad</v>
      </c>
      <c r="L186" s="85">
        <v>95</v>
      </c>
      <c r="M186" s="85">
        <f t="shared" si="45"/>
        <v>1</v>
      </c>
      <c r="N186" s="85">
        <f t="shared" si="46"/>
        <v>0</v>
      </c>
      <c r="O186" s="85">
        <f t="shared" si="51"/>
        <v>1</v>
      </c>
      <c r="P186" s="85">
        <f t="shared" si="54"/>
        <v>3</v>
      </c>
      <c r="Q186" s="138" t="str">
        <f t="shared" si="50"/>
        <v>Zona Moderada</v>
      </c>
      <c r="R186" s="122" t="s">
        <v>448</v>
      </c>
      <c r="S186" s="122" t="s">
        <v>449</v>
      </c>
    </row>
    <row r="187" spans="1:19" ht="89.25">
      <c r="A187" s="13" t="s">
        <v>431</v>
      </c>
      <c r="B187" s="122" t="s">
        <v>450</v>
      </c>
      <c r="C187" s="122" t="s">
        <v>451</v>
      </c>
      <c r="D187" s="122" t="s">
        <v>452</v>
      </c>
      <c r="E187" s="85" t="s">
        <v>29</v>
      </c>
      <c r="F187" s="84">
        <v>2</v>
      </c>
      <c r="G187" s="84">
        <v>2</v>
      </c>
      <c r="H187" s="155" t="str">
        <f t="shared" si="52"/>
        <v>Zona Baja</v>
      </c>
      <c r="I187" s="85" t="s">
        <v>453</v>
      </c>
      <c r="J187" s="84" t="s">
        <v>31</v>
      </c>
      <c r="K187" s="85" t="str">
        <f t="shared" si="44"/>
        <v>Probabilidad</v>
      </c>
      <c r="L187" s="85">
        <v>60</v>
      </c>
      <c r="M187" s="85">
        <f t="shared" si="45"/>
        <v>0</v>
      </c>
      <c r="N187" s="85">
        <f t="shared" ref="N187:N194" si="55">IF(E187="Corrupción",IF(K187="Probabilidad",0,IF(K187="Impacto",IF(L187&lt;51,0,IF(L187&lt;76,1,2)))),IF(OR(K187="Impacto",K187="Ambos"),IF(L187&lt;71,0,1),IF(K187="Probabilidad",0,IF(K187="",""))))</f>
        <v>0</v>
      </c>
      <c r="O187" s="85">
        <f t="shared" si="51"/>
        <v>2</v>
      </c>
      <c r="P187" s="85">
        <f t="shared" si="54"/>
        <v>2</v>
      </c>
      <c r="Q187" s="145" t="str">
        <f t="shared" si="50"/>
        <v>Zona Baja</v>
      </c>
      <c r="R187" s="122" t="s">
        <v>454</v>
      </c>
      <c r="S187" s="122" t="s">
        <v>455</v>
      </c>
    </row>
    <row r="188" spans="1:19" ht="114.75">
      <c r="A188" s="13" t="s">
        <v>431</v>
      </c>
      <c r="B188" s="122" t="s">
        <v>456</v>
      </c>
      <c r="C188" s="122" t="s">
        <v>457</v>
      </c>
      <c r="D188" s="122" t="s">
        <v>458</v>
      </c>
      <c r="E188" s="85" t="s">
        <v>29</v>
      </c>
      <c r="F188" s="84">
        <v>2</v>
      </c>
      <c r="G188" s="84">
        <v>3</v>
      </c>
      <c r="H188" s="138" t="str">
        <f t="shared" si="52"/>
        <v>Zona Moderada</v>
      </c>
      <c r="I188" s="85" t="s">
        <v>459</v>
      </c>
      <c r="J188" s="84" t="s">
        <v>31</v>
      </c>
      <c r="K188" s="85" t="str">
        <f t="shared" si="44"/>
        <v>Probabilidad</v>
      </c>
      <c r="L188" s="85">
        <v>95</v>
      </c>
      <c r="M188" s="85">
        <f t="shared" si="45"/>
        <v>1</v>
      </c>
      <c r="N188" s="85">
        <f t="shared" si="55"/>
        <v>0</v>
      </c>
      <c r="O188" s="85">
        <f t="shared" si="51"/>
        <v>1</v>
      </c>
      <c r="P188" s="85">
        <f t="shared" si="54"/>
        <v>3</v>
      </c>
      <c r="Q188" s="138" t="str">
        <f t="shared" si="50"/>
        <v>Zona Moderada</v>
      </c>
      <c r="R188" s="122" t="s">
        <v>460</v>
      </c>
      <c r="S188" s="122" t="s">
        <v>461</v>
      </c>
    </row>
    <row r="189" spans="1:19" ht="216.75">
      <c r="A189" s="13" t="s">
        <v>431</v>
      </c>
      <c r="B189" s="122" t="s">
        <v>462</v>
      </c>
      <c r="C189" s="122" t="s">
        <v>463</v>
      </c>
      <c r="D189" s="122" t="s">
        <v>464</v>
      </c>
      <c r="E189" s="85" t="s">
        <v>61</v>
      </c>
      <c r="F189" s="84">
        <v>3</v>
      </c>
      <c r="G189" s="84">
        <v>5</v>
      </c>
      <c r="H189" s="112" t="str">
        <f t="shared" si="52"/>
        <v>Zona Extrema</v>
      </c>
      <c r="I189" s="85" t="s">
        <v>465</v>
      </c>
      <c r="J189" s="84" t="s">
        <v>31</v>
      </c>
      <c r="K189" s="85" t="str">
        <f t="shared" si="44"/>
        <v>Probabilidad</v>
      </c>
      <c r="L189" s="85">
        <v>85</v>
      </c>
      <c r="M189" s="85">
        <f t="shared" si="45"/>
        <v>2</v>
      </c>
      <c r="N189" s="85">
        <f t="shared" si="55"/>
        <v>0</v>
      </c>
      <c r="O189" s="85">
        <f t="shared" si="51"/>
        <v>1</v>
      </c>
      <c r="P189" s="85">
        <f t="shared" si="54"/>
        <v>5</v>
      </c>
      <c r="Q189" s="137" t="str">
        <f t="shared" si="50"/>
        <v>Zona Alta</v>
      </c>
      <c r="R189" s="122" t="s">
        <v>466</v>
      </c>
      <c r="S189" s="122" t="s">
        <v>467</v>
      </c>
    </row>
    <row r="190" spans="1:19" ht="216.75">
      <c r="A190" s="13" t="s">
        <v>468</v>
      </c>
      <c r="B190" s="85" t="s">
        <v>469</v>
      </c>
      <c r="C190" s="85" t="s">
        <v>470</v>
      </c>
      <c r="D190" s="85" t="s">
        <v>471</v>
      </c>
      <c r="E190" s="85" t="s">
        <v>29</v>
      </c>
      <c r="F190" s="84">
        <v>3</v>
      </c>
      <c r="G190" s="84">
        <v>4</v>
      </c>
      <c r="H190" s="112" t="str">
        <f t="shared" si="52"/>
        <v>Zona Extrema</v>
      </c>
      <c r="I190" s="85" t="s">
        <v>472</v>
      </c>
      <c r="J190" s="115" t="s">
        <v>31</v>
      </c>
      <c r="K190" s="117" t="str">
        <f t="shared" si="44"/>
        <v>Probabilidad</v>
      </c>
      <c r="L190" s="85">
        <f>+'[1] Tabla 8. Controles Gestión'!G126</f>
        <v>0</v>
      </c>
      <c r="M190" s="117">
        <f t="shared" si="45"/>
        <v>0</v>
      </c>
      <c r="N190" s="117">
        <f t="shared" si="55"/>
        <v>0</v>
      </c>
      <c r="O190" s="117">
        <f t="shared" si="51"/>
        <v>3</v>
      </c>
      <c r="P190" s="117">
        <f t="shared" si="54"/>
        <v>4</v>
      </c>
      <c r="Q190" s="137" t="str">
        <f t="shared" si="50"/>
        <v>Zona Extrema</v>
      </c>
      <c r="R190" s="85" t="s">
        <v>473</v>
      </c>
      <c r="S190" s="85" t="s">
        <v>474</v>
      </c>
    </row>
    <row r="191" spans="1:19" ht="89.25">
      <c r="A191" s="13" t="s">
        <v>468</v>
      </c>
      <c r="B191" s="85" t="s">
        <v>475</v>
      </c>
      <c r="C191" s="85" t="s">
        <v>476</v>
      </c>
      <c r="D191" s="85" t="s">
        <v>477</v>
      </c>
      <c r="E191" s="85" t="s">
        <v>61</v>
      </c>
      <c r="F191" s="84">
        <v>3</v>
      </c>
      <c r="G191" s="84">
        <v>3</v>
      </c>
      <c r="H191" s="137" t="str">
        <f t="shared" si="52"/>
        <v>Zona Alta</v>
      </c>
      <c r="I191" s="85" t="s">
        <v>478</v>
      </c>
      <c r="J191" s="115" t="s">
        <v>31</v>
      </c>
      <c r="K191" s="117" t="str">
        <f t="shared" si="44"/>
        <v>Probabilidad</v>
      </c>
      <c r="L191" s="85">
        <f>+'[1] Tabla 7. Controles Corrupción'!G127</f>
        <v>0</v>
      </c>
      <c r="M191" s="117">
        <f t="shared" si="45"/>
        <v>0</v>
      </c>
      <c r="N191" s="117">
        <f t="shared" si="55"/>
        <v>0</v>
      </c>
      <c r="O191" s="117">
        <f t="shared" si="51"/>
        <v>3</v>
      </c>
      <c r="P191" s="117">
        <f t="shared" si="54"/>
        <v>3</v>
      </c>
      <c r="Q191" s="123" t="str">
        <f>IF(AND(OR(O191=1,O191=2),(OR(P191=1,P191=2))),"Zona de Riesgo Baja",IF(AND((O191=3),(P191=1)),"Zona de Riesgo Baja",IF(AND(OR(O191=1,O191=2),(P191=3)),"Zona de Riesgo Moderada",IF(AND((O191=4),(P191=1)),"Zona de Riesgo Moderada",IF(AND((O191=3),(P191=2)),"Zona de Riesgo Moderada",IF(AND((O191=5),(OR(P191=1,P191=2))),"Zona de Riesgo Alta",IF(AND((O191=4),(OR(P191=2,P191=3))),"Zona de Riesgo Alta",IF(AND((O191=3),(P191=3)),"Zona de Riesgo Alta",IF(AND((O191=2),(P191=4)),"Zona de Riesgo Alta",IF(AND((O191=1),(OR(P191=4,P191=5))),"Zona de Riesgo Alta",IF(AND((O191=2),(P191=5)),"Zona de Riesgo Extrema",IF(AND(OR(O191=3,O191=4,O191=5),(OR(P191=4,P191=5))),"Zona de Riesgo Extrema",IF(AND((O191=5),(P191=3)),"Zona de Riesgo Extrema","")))))))))))))</f>
        <v>Zona de Riesgo Alta</v>
      </c>
      <c r="R191" s="85" t="s">
        <v>479</v>
      </c>
      <c r="S191" s="85" t="s">
        <v>480</v>
      </c>
    </row>
    <row r="192" spans="1:19" ht="89.25">
      <c r="A192" s="13" t="s">
        <v>468</v>
      </c>
      <c r="B192" s="85" t="s">
        <v>481</v>
      </c>
      <c r="C192" s="85" t="s">
        <v>482</v>
      </c>
      <c r="D192" s="85" t="s">
        <v>483</v>
      </c>
      <c r="E192" s="85" t="s">
        <v>61</v>
      </c>
      <c r="F192" s="84">
        <v>4</v>
      </c>
      <c r="G192" s="84">
        <v>3</v>
      </c>
      <c r="H192" s="137" t="str">
        <f t="shared" si="52"/>
        <v>Zona Alta</v>
      </c>
      <c r="I192" s="85" t="s">
        <v>478</v>
      </c>
      <c r="J192" s="115" t="s">
        <v>31</v>
      </c>
      <c r="K192" s="117" t="str">
        <f t="shared" si="44"/>
        <v>Probabilidad</v>
      </c>
      <c r="L192" s="85">
        <f>+'[1] Tabla 7. Controles Corrupción'!G140</f>
        <v>0</v>
      </c>
      <c r="M192" s="117">
        <f t="shared" si="45"/>
        <v>0</v>
      </c>
      <c r="N192" s="117">
        <f t="shared" si="55"/>
        <v>0</v>
      </c>
      <c r="O192" s="117">
        <f t="shared" si="51"/>
        <v>4</v>
      </c>
      <c r="P192" s="117">
        <f t="shared" si="54"/>
        <v>3</v>
      </c>
      <c r="Q192" s="123" t="str">
        <f>IF(AND(OR(O192=1,O192=2),(OR(P192=1,P192=2))),"Zona de Riesgo Baja",IF(AND((O192=3),(P192=1)),"Zona de Riesgo Baja",IF(AND(OR(O192=1,O192=2),(P192=3)),"Zona de Riesgo Moderada",IF(AND((O192=4),(P192=1)),"Zona de Riesgo Moderada",IF(AND((O192=3),(P192=2)),"Zona de Riesgo Moderada",IF(AND((O192=5),(OR(P192=1,P192=2))),"Zona de Riesgo Alta",IF(AND((O192=4),(OR(P192=2,P192=3))),"Zona de Riesgo Alta",IF(AND((O192=3),(P192=3)),"Zona de Riesgo Alta",IF(AND((O192=2),(P192=4)),"Zona de Riesgo Alta",IF(AND((O192=1),(OR(P192=4,P192=5))),"Zona de Riesgo Alta",IF(AND((O192=2),(P192=5)),"Zona de Riesgo Extrema",IF(AND(OR(O192=3,O192=4,O192=5),(OR(P192=4,P192=5))),"Zona de Riesgo Extrema",IF(AND((O192=5),(P192=3)),"Zona de Riesgo Extrema","")))))))))))))</f>
        <v>Zona de Riesgo Alta</v>
      </c>
      <c r="R192" s="85" t="s">
        <v>479</v>
      </c>
      <c r="S192" s="85" t="s">
        <v>480</v>
      </c>
    </row>
    <row r="193" spans="1:19" ht="127.5">
      <c r="A193" s="13" t="s">
        <v>468</v>
      </c>
      <c r="B193" s="85" t="s">
        <v>484</v>
      </c>
      <c r="C193" s="85" t="s">
        <v>485</v>
      </c>
      <c r="D193" s="85" t="s">
        <v>486</v>
      </c>
      <c r="E193" s="85" t="s">
        <v>487</v>
      </c>
      <c r="F193" s="84">
        <v>4</v>
      </c>
      <c r="G193" s="84">
        <v>3</v>
      </c>
      <c r="H193" s="137" t="str">
        <f t="shared" si="52"/>
        <v>Zona Alta</v>
      </c>
      <c r="I193" s="85" t="s">
        <v>488</v>
      </c>
      <c r="J193" s="115" t="s">
        <v>31</v>
      </c>
      <c r="K193" s="117" t="str">
        <f t="shared" si="44"/>
        <v>Probabilidad</v>
      </c>
      <c r="L193" s="85">
        <f>+'[1] Tabla 8. Controles Gestión'!G137</f>
        <v>0</v>
      </c>
      <c r="M193" s="117">
        <f t="shared" si="45"/>
        <v>0</v>
      </c>
      <c r="N193" s="117">
        <f t="shared" si="55"/>
        <v>0</v>
      </c>
      <c r="O193" s="117">
        <f t="shared" si="51"/>
        <v>4</v>
      </c>
      <c r="P193" s="117">
        <f t="shared" si="54"/>
        <v>3</v>
      </c>
      <c r="Q193" s="137" t="str">
        <f>IF(AND(OR(O193=1,O193=2),(OR(P193=1,P193=2))),"Zona Baja",IF(AND((O193=3),(P193=1)),"Zona Baja",IF(AND(OR(O193=1,O193=2),(P193=3)),"Zona Moderada",IF(AND((O193=4),(P193=1)),"Zona Moderada",IF(AND((O193=3),(P193=2)),"Zona Moderada",IF(AND((O193=5),(OR(P193=1,P193=2))),"Zona Alta",IF(AND((O193=4),(OR(P193=2,P193=3))),"Zona Alta",IF(AND((O193=3),(P193=3)),"Zona Alta",IF(AND((O193=2),(P193=4)),"Zona Alta",IF(AND((O193=1),(OR(P193=4,P193=5))),"Zona Alta",IF(AND((O193=2),(P193=5)),"Zona Extrema",IF(AND(OR(O193=3,O193=4,O193=5),(OR(P193=4,P193=5))),"Zona Extrema",IF(AND((O193=5),(P193=3)),"Zona Extrema","")))))))))))))</f>
        <v>Zona Alta</v>
      </c>
      <c r="R193" s="85" t="s">
        <v>489</v>
      </c>
      <c r="S193" s="85" t="s">
        <v>490</v>
      </c>
    </row>
    <row r="194" spans="1:19" ht="89.25">
      <c r="A194" s="13" t="s">
        <v>468</v>
      </c>
      <c r="B194" s="85" t="s">
        <v>491</v>
      </c>
      <c r="C194" s="85" t="s">
        <v>492</v>
      </c>
      <c r="D194" s="85" t="s">
        <v>493</v>
      </c>
      <c r="E194" s="85" t="s">
        <v>494</v>
      </c>
      <c r="F194" s="84">
        <v>3</v>
      </c>
      <c r="G194" s="84">
        <v>4</v>
      </c>
      <c r="H194" s="112" t="str">
        <f t="shared" si="52"/>
        <v>Zona Extrema</v>
      </c>
      <c r="I194" s="85" t="s">
        <v>495</v>
      </c>
      <c r="J194" s="115" t="s">
        <v>31</v>
      </c>
      <c r="K194" s="117" t="str">
        <f t="shared" si="44"/>
        <v>Probabilidad</v>
      </c>
      <c r="L194" s="85">
        <f>+'[1] Tabla 8. Controles Gestión'!G148</f>
        <v>0</v>
      </c>
      <c r="M194" s="117">
        <f t="shared" si="45"/>
        <v>0</v>
      </c>
      <c r="N194" s="117">
        <f t="shared" si="55"/>
        <v>0</v>
      </c>
      <c r="O194" s="117">
        <f t="shared" si="51"/>
        <v>3</v>
      </c>
      <c r="P194" s="117">
        <f t="shared" si="54"/>
        <v>4</v>
      </c>
      <c r="Q194" s="137" t="str">
        <f>IF(AND(OR(O194=1,O194=2),(OR(P194=1,P194=2))),"Zona Baja",IF(AND((O194=3),(P194=1)),"Zona Baja",IF(AND(OR(O194=1,O194=2),(P194=3)),"Zona Moderada",IF(AND((O194=4),(P194=1)),"Zona Moderada",IF(AND((O194=3),(P194=2)),"Zona Moderada",IF(AND((O194=5),(OR(P194=1,P194=2))),"Zona Alta",IF(AND((O194=4),(OR(P194=2,P194=3))),"Zona Alta",IF(AND((O194=3),(P194=3)),"Zona Alta",IF(AND((O194=2),(P194=4)),"Zona Alta",IF(AND((O194=1),(OR(P194=4,P194=5))),"Zona Alta",IF(AND((O194=2),(P194=5)),"Zona Extrema",IF(AND(OR(O194=3,O194=4,O194=5),(OR(P194=4,P194=5))),"Zona Extrema",IF(AND((O194=5),(P194=3)),"Zona Extrema","")))))))))))))</f>
        <v>Zona Extrema</v>
      </c>
      <c r="R194" s="85" t="s">
        <v>496</v>
      </c>
      <c r="S194" s="85" t="s">
        <v>497</v>
      </c>
    </row>
    <row r="195" spans="1:19" ht="216.75">
      <c r="A195" s="13" t="s">
        <v>498</v>
      </c>
      <c r="B195" s="85" t="s">
        <v>499</v>
      </c>
      <c r="C195" s="85" t="s">
        <v>500</v>
      </c>
      <c r="D195" s="85" t="s">
        <v>501</v>
      </c>
      <c r="E195" s="85" t="s">
        <v>334</v>
      </c>
      <c r="F195" s="84">
        <v>3</v>
      </c>
      <c r="G195" s="84">
        <v>5</v>
      </c>
      <c r="H195" s="112" t="str">
        <f t="shared" si="52"/>
        <v>Zona Extrema</v>
      </c>
      <c r="I195" s="85" t="s">
        <v>502</v>
      </c>
      <c r="J195" s="84" t="s">
        <v>31</v>
      </c>
      <c r="K195" s="85" t="str">
        <f>IF(J195="Preventivo","Probabilidad",IF(J195="","","Impacto"))</f>
        <v>Probabilidad</v>
      </c>
      <c r="L195" s="85">
        <v>85</v>
      </c>
      <c r="M195" s="85">
        <f>IF(K195="Probabilidad",IF(L195&lt;51,0,IF(L195&lt;76,1,2)),IF(K195="","",0))</f>
        <v>2</v>
      </c>
      <c r="N195" s="85">
        <f>IF(K195="Impacto",IF(L195&lt;51,0,IF(L195&lt;76,1,2)),IF(K195="","",0))</f>
        <v>0</v>
      </c>
      <c r="O195" s="85">
        <f t="shared" si="51"/>
        <v>1</v>
      </c>
      <c r="P195" s="85">
        <f t="shared" si="54"/>
        <v>5</v>
      </c>
      <c r="Q195" s="137" t="str">
        <f>IF(AND(OR(O195=1,O195=2),(OR(P195=1,P195=2))),"Zona Baja",IF(AND((O195=3),(P195=1)),"Zona Baja",IF(AND(OR(O195=1,O195=2),(P195=3)),"Zona Moderada",IF(AND((O195=4),(P195=1)),"Zona Moderada",IF(AND((O195=3),(P195=2)),"Zona Moderada",IF(AND((O195=5),(OR(P195=1,P195=2))),"Zona Alta",IF(AND((O195=4),(OR(P195=2,P195=3))),"Zona Alta",IF(AND((O195=3),(P195=3)),"Zona Alta",IF(AND((O195=2),(P195=4)),"Zona Alta",IF(AND((O195=1),(OR(P195=4,P195=5))),"Zona Alta",IF(AND((O195=2),(P195=5)),"Zona Extrema",IF(AND(OR(O195=3,O195=4,O195=5),(OR(P195=4,P195=5))),"Zona Extrema",IF(AND((O195=5),(P195=3)),"Zona Extrema","")))))))))))))</f>
        <v>Zona Alta</v>
      </c>
      <c r="R195" s="122" t="s">
        <v>503</v>
      </c>
      <c r="S195" s="122" t="s">
        <v>504</v>
      </c>
    </row>
    <row r="196" spans="1:19" ht="216.75">
      <c r="A196" s="13" t="s">
        <v>498</v>
      </c>
      <c r="B196" s="85" t="s">
        <v>505</v>
      </c>
      <c r="C196" s="85" t="s">
        <v>506</v>
      </c>
      <c r="D196" s="85" t="s">
        <v>501</v>
      </c>
      <c r="E196" s="85" t="s">
        <v>334</v>
      </c>
      <c r="F196" s="84">
        <v>4</v>
      </c>
      <c r="G196" s="84">
        <v>5</v>
      </c>
      <c r="H196" s="112" t="str">
        <f t="shared" si="52"/>
        <v>Zona Extrema</v>
      </c>
      <c r="I196" s="85" t="s">
        <v>502</v>
      </c>
      <c r="J196" s="84" t="s">
        <v>31</v>
      </c>
      <c r="K196" s="85" t="str">
        <f>IF(J196="Preventivo","Probabilidad",IF(J196="","","Impacto"))</f>
        <v>Probabilidad</v>
      </c>
      <c r="L196" s="85">
        <v>85</v>
      </c>
      <c r="M196" s="85">
        <f>IF(K196="Probabilidad",IF(L196&lt;51,0,IF(L196&lt;76,1,2)),IF(K196="","",0))</f>
        <v>2</v>
      </c>
      <c r="N196" s="85">
        <f>IF(K196="Impacto",IF(L196&lt;51,0,IF(L196&lt;76,1,2)),IF(K196="","",0))</f>
        <v>0</v>
      </c>
      <c r="O196" s="85">
        <f t="shared" si="51"/>
        <v>2</v>
      </c>
      <c r="P196" s="85">
        <f t="shared" si="54"/>
        <v>5</v>
      </c>
      <c r="Q196" s="112" t="str">
        <f>IF(AND(OR(O196=1,O196=2),(OR(P196=1,P196=2))),"Zona Baja",IF(AND((O196=3),(P196=1)),"Zona Baja",IF(AND(OR(O196=1,O196=2),(P196=3)),"Zona Moderada",IF(AND((O196=4),(P196=1)),"Zona Moderada",IF(AND((O196=3),(P196=2)),"Zona Moderada",IF(AND((O196=5),(OR(P196=1,P196=2))),"Zona Alta",IF(AND((O196=4),(OR(P196=2,P196=3))),"Zona Alta",IF(AND((O196=3),(P196=3)),"Zona Alta",IF(AND((O196=2),(P196=4)),"Zona Alta",IF(AND((O196=1),(OR(P196=4,P196=5))),"Zona Alta",IF(AND((O196=2),(P196=5)),"Zona Extrema",IF(AND(OR(O196=3,O196=4,O196=5),(OR(P196=4,P196=5))),"Zona Extrema",IF(AND((O196=5),(P196=3)),"Zona Extrema","")))))))))))))</f>
        <v>Zona Extrema</v>
      </c>
      <c r="R196" s="122" t="s">
        <v>503</v>
      </c>
      <c r="S196" s="122" t="s">
        <v>507</v>
      </c>
    </row>
    <row r="197" spans="1:19" ht="178.5">
      <c r="A197" s="13" t="s">
        <v>498</v>
      </c>
      <c r="B197" s="85" t="s">
        <v>508</v>
      </c>
      <c r="C197" s="85" t="s">
        <v>509</v>
      </c>
      <c r="D197" s="122" t="s">
        <v>510</v>
      </c>
      <c r="E197" s="85" t="s">
        <v>334</v>
      </c>
      <c r="F197" s="84">
        <v>3</v>
      </c>
      <c r="G197" s="84">
        <v>5</v>
      </c>
      <c r="H197" s="112" t="str">
        <f t="shared" si="52"/>
        <v>Zona Extrema</v>
      </c>
      <c r="I197" s="85" t="s">
        <v>511</v>
      </c>
      <c r="J197" s="84" t="s">
        <v>31</v>
      </c>
      <c r="K197" s="85" t="str">
        <f>IF(J197="Preventivo","Probabilidad",IF(J197="","","Impacto"))</f>
        <v>Probabilidad</v>
      </c>
      <c r="L197" s="85">
        <v>85</v>
      </c>
      <c r="M197" s="85">
        <f>IF(K197="Probabilidad",IF(L197&lt;51,0,IF(L197&lt;76,1,2)),IF(K197="","",0))</f>
        <v>2</v>
      </c>
      <c r="N197" s="85">
        <f>IF(K197="Impacto",IF(L197&lt;51,0,IF(L197&lt;76,1,2)),IF(K197="","",0))</f>
        <v>0</v>
      </c>
      <c r="O197" s="85">
        <f t="shared" si="51"/>
        <v>1</v>
      </c>
      <c r="P197" s="85">
        <f t="shared" si="54"/>
        <v>5</v>
      </c>
      <c r="Q197" s="137" t="str">
        <f>IF(AND(OR(O197=1,O197=2),(OR(P197=1,P197=2))),"Zona Baja",IF(AND((O197=3),(P197=1)),"Zona Baja",IF(AND(OR(O197=1,O197=2),(P197=3)),"Zona Moderada",IF(AND((O197=4),(P197=1)),"Zona Moderada",IF(AND((O197=3),(P197=2)),"Zona Moderada",IF(AND((O197=5),(OR(P197=1,P197=2))),"Zona Alta",IF(AND((O197=4),(OR(P197=2,P197=3))),"Zona Alta",IF(AND((O197=3),(P197=3)),"Zona Alta",IF(AND((O197=2),(P197=4)),"Zona Alta",IF(AND((O197=1),(OR(P197=4,P197=5))),"Zona Alta",IF(AND((O197=2),(P197=5)),"Zona Extrema",IF(AND(OR(O197=3,O197=4,O197=5),(OR(P197=4,P197=5))),"Zona Extrema",IF(AND((O197=5),(P197=3)),"Zona Extrema","")))))))))))))</f>
        <v>Zona Alta</v>
      </c>
      <c r="R197" s="122" t="s">
        <v>512</v>
      </c>
      <c r="S197" s="122" t="s">
        <v>513</v>
      </c>
    </row>
    <row r="198" spans="1:19" ht="38.25">
      <c r="A198" s="224" t="s">
        <v>498</v>
      </c>
      <c r="B198" s="249" t="s">
        <v>514</v>
      </c>
      <c r="C198" s="264" t="s">
        <v>515</v>
      </c>
      <c r="D198" s="264" t="s">
        <v>516</v>
      </c>
      <c r="E198" s="170" t="s">
        <v>29</v>
      </c>
      <c r="F198" s="216">
        <v>4</v>
      </c>
      <c r="G198" s="216">
        <v>4</v>
      </c>
      <c r="H198" s="275" t="str">
        <f t="shared" si="52"/>
        <v>Zona Extrema</v>
      </c>
      <c r="I198" s="170" t="s">
        <v>517</v>
      </c>
      <c r="J198" s="284" t="s">
        <v>31</v>
      </c>
      <c r="K198" s="229" t="str">
        <f>IF(E198="Corrupción",IF(J198="Preventivo","Probabilidad",IF(J198="Correctivo","Impacto","")),IF(J198="Preventivo","Probabilidad",IF(J198="","",IF(J198="Preventivo - Correctivo","Ambos",IF(J198="Preventivo","Probabilidad",IF(J198="","",IF(J198="Preventivo - Correctivo","Ambos","Impacto")))))))</f>
        <v>Probabilidad</v>
      </c>
      <c r="L198" s="170">
        <v>95</v>
      </c>
      <c r="M198" s="229">
        <f>IF(E198="Corrupción",IF(K198="Impacto",0,IF(K198="Probabilidad",IF(L198&lt;51,0,IF(L198&lt;76,1,2)))),IF(OR(K198="Probabilidad",K198="Ambos"),IF(L198&lt;71,0,1),IF(K198="Impacto",0,IF(K198="","",0))))</f>
        <v>1</v>
      </c>
      <c r="N198" s="229">
        <f>IF(E198="Corrupción",IF(K198="Probabilidad",0,IF(K198="Impacto",IF(L198&lt;51,0,IF(L198&lt;76,1,2)))),IF(OR(K198="Impacto",K198="Ambos"),IF(L198&lt;71,0,1),IF(K198="Probabilidad",0,IF(K198="",""))))</f>
        <v>0</v>
      </c>
      <c r="O198" s="229">
        <v>1</v>
      </c>
      <c r="P198" s="229">
        <v>3</v>
      </c>
      <c r="Q198" s="276" t="str">
        <f>IF(AND(OR(O198=1,O198=2),(OR(P198=1,P198=2))),"Zona de Riesgo Baja",IF(AND((O198=3),(P198=1)),"Zona de Riesgo Baja",IF(AND(OR(O198=1,O198=2),(P198=3)),"Zona de Riesgo Moderada",IF(AND((O198=4),(P198=1)),"Zona de Riesgo Moderada",IF(AND((O198=3),(P198=2)),"Zona de Riesgo Moderada",IF(AND((O198=5),(OR(P198=1,P198=2))),"Zona de Riesgo Alta",IF(AND((O198=4),(OR(P198=2,P198=3))),"Zona de Riesgo Alta",IF(AND((O198=3),(P198=3)),"Zona de Riesgo Alta",IF(AND((O198=2),(P198=4)),"Zona de Riesgo Alta",IF(AND((O198=1),(OR(P198=4,P198=5))),"Zona de Riesgo Alta",IF(AND((O198=2),(P198=5)),"Zona de Riesgo Extrema",IF(AND(OR(O198=3,O198=4,O198=5),(OR(P198=4,P198=5))),"Zona de Riesgo Extrema",IF(AND((O198=5),(P198=3)),"Zona de Riesgo Extrema","")))))))))))))</f>
        <v>Zona de Riesgo Moderada</v>
      </c>
      <c r="R198" s="85" t="s">
        <v>518</v>
      </c>
      <c r="S198" s="85" t="s">
        <v>519</v>
      </c>
    </row>
    <row r="199" spans="1:19">
      <c r="A199" s="225"/>
      <c r="B199" s="249"/>
      <c r="C199" s="264"/>
      <c r="D199" s="264"/>
      <c r="E199" s="170"/>
      <c r="F199" s="216"/>
      <c r="G199" s="216"/>
      <c r="H199" s="275"/>
      <c r="I199" s="170"/>
      <c r="J199" s="284"/>
      <c r="K199" s="229"/>
      <c r="L199" s="170"/>
      <c r="M199" s="229"/>
      <c r="N199" s="229"/>
      <c r="O199" s="229"/>
      <c r="P199" s="229"/>
      <c r="Q199" s="276"/>
      <c r="R199" s="122"/>
      <c r="S199" s="122"/>
    </row>
    <row r="200" spans="1:19" ht="63.75">
      <c r="A200" s="225"/>
      <c r="B200" s="113" t="s">
        <v>520</v>
      </c>
      <c r="C200" s="264"/>
      <c r="D200" s="264"/>
      <c r="E200" s="170"/>
      <c r="F200" s="216"/>
      <c r="G200" s="216"/>
      <c r="H200" s="275"/>
      <c r="I200" s="170"/>
      <c r="J200" s="284"/>
      <c r="K200" s="229"/>
      <c r="L200" s="170"/>
      <c r="M200" s="229"/>
      <c r="N200" s="229"/>
      <c r="O200" s="229"/>
      <c r="P200" s="229"/>
      <c r="Q200" s="276"/>
      <c r="R200" s="85" t="s">
        <v>521</v>
      </c>
      <c r="S200" s="85" t="s">
        <v>522</v>
      </c>
    </row>
    <row r="201" spans="1:19" ht="63.75">
      <c r="A201" s="225"/>
      <c r="B201" s="249" t="s">
        <v>523</v>
      </c>
      <c r="C201" s="264"/>
      <c r="D201" s="264"/>
      <c r="E201" s="170"/>
      <c r="F201" s="216"/>
      <c r="G201" s="216"/>
      <c r="H201" s="275"/>
      <c r="I201" s="170"/>
      <c r="J201" s="284"/>
      <c r="K201" s="229"/>
      <c r="L201" s="170"/>
      <c r="M201" s="229"/>
      <c r="N201" s="229"/>
      <c r="O201" s="229"/>
      <c r="P201" s="229"/>
      <c r="Q201" s="276"/>
      <c r="R201" s="85" t="s">
        <v>524</v>
      </c>
      <c r="S201" s="85" t="s">
        <v>525</v>
      </c>
    </row>
    <row r="202" spans="1:19" ht="38.25">
      <c r="A202" s="226"/>
      <c r="B202" s="249"/>
      <c r="C202" s="264"/>
      <c r="D202" s="264"/>
      <c r="E202" s="170"/>
      <c r="F202" s="216"/>
      <c r="G202" s="216"/>
      <c r="H202" s="275"/>
      <c r="I202" s="170"/>
      <c r="J202" s="284"/>
      <c r="K202" s="229"/>
      <c r="L202" s="170"/>
      <c r="M202" s="229"/>
      <c r="N202" s="229"/>
      <c r="O202" s="229"/>
      <c r="P202" s="229"/>
      <c r="Q202" s="276"/>
      <c r="R202" s="85" t="s">
        <v>526</v>
      </c>
      <c r="S202" s="85" t="s">
        <v>527</v>
      </c>
    </row>
    <row r="203" spans="1:19" ht="63.75">
      <c r="A203" s="224" t="s">
        <v>498</v>
      </c>
      <c r="B203" s="76" t="s">
        <v>528</v>
      </c>
      <c r="C203" s="264" t="s">
        <v>529</v>
      </c>
      <c r="D203" s="264" t="s">
        <v>530</v>
      </c>
      <c r="E203" s="170" t="s">
        <v>238</v>
      </c>
      <c r="F203" s="216">
        <v>2</v>
      </c>
      <c r="G203" s="216">
        <v>3</v>
      </c>
      <c r="H203" s="276" t="s">
        <v>531</v>
      </c>
      <c r="I203" s="170" t="s">
        <v>532</v>
      </c>
      <c r="J203" s="284" t="s">
        <v>31</v>
      </c>
      <c r="K203" s="229" t="s">
        <v>15</v>
      </c>
      <c r="L203" s="170">
        <v>95</v>
      </c>
      <c r="M203" s="229">
        <f>IF(E203="Corrupción",IF(K203="Impacto",0,IF(K203="Probabilidad",IF(L203&lt;51,0,IF(L203&lt;76,1,2)))),IF(OR(K203="Probabilidad",K203="Ambos"),IF(L203&lt;71,0,1),IF(K203="Impacto",0,IF(K203="","",0))))</f>
        <v>1</v>
      </c>
      <c r="N203" s="229">
        <f>IF(E203="Corrupción",IF(K203="Probabilidad",0,IF(K203="Impacto",IF(L203&lt;51,0,IF(L203&lt;76,1,2)))),IF(OR(K203="Impacto",K203="Ambos"),IF(L203&lt;71,0,1),IF(K203="Probabilidad",0,IF(K203="",""))))</f>
        <v>0</v>
      </c>
      <c r="O203" s="229">
        <f>IF(J203="","",IF((F203-M203)&lt;=0,1,(F203-M203)))</f>
        <v>1</v>
      </c>
      <c r="P203" s="229">
        <f>IF(J203="","",IF((G203-N203)&lt;=0,1,(G203-N203)))</f>
        <v>3</v>
      </c>
      <c r="Q203" s="276" t="str">
        <f>IF(AND(OR(O203=1,O203=2),(OR(P203=1,P203=2))),"Zona de Riesgo Baja",IF(AND((O203=3),(P203=1)),"Zona de Riesgo Baja",IF(AND(OR(O203=1,O203=2),(P203=3)),"Zona de Riesgo Moderada",IF(AND((O203=4),(P203=1)),"Zona de Riesgo Moderada",IF(AND((O203=3),(P203=2)),"Zona de Riesgo Moderada",IF(AND((O203=5),(OR(P203=1,P203=2))),"Zona de Riesgo Alta",IF(AND((O203=4),(OR(P203=2,P203=3))),"Zona de Riesgo Alta",IF(AND((O203=3),(P203=3)),"Zona de Riesgo Alta",IF(AND((O203=2),(P203=4)),"Zona de Riesgo Alta",IF(AND((O203=1),(OR(P203=4,P203=5))),"Zona de Riesgo Alta",IF(AND((O203=2),(P203=5)),"Zona de Riesgo Extrema",IF(AND(OR(O203=3,O203=4,O203=5),(OR(P203=4,P203=5))),"Zona de Riesgo Extrema",IF(AND((O203=5),(P203=3)),"Zona de Riesgo Extrema","")))))))))))))</f>
        <v>Zona de Riesgo Moderada</v>
      </c>
      <c r="R203" s="85" t="s">
        <v>524</v>
      </c>
      <c r="S203" s="85" t="s">
        <v>525</v>
      </c>
    </row>
    <row r="204" spans="1:19" ht="51">
      <c r="A204" s="225"/>
      <c r="B204" s="76" t="s">
        <v>533</v>
      </c>
      <c r="C204" s="264"/>
      <c r="D204" s="264"/>
      <c r="E204" s="170"/>
      <c r="F204" s="216"/>
      <c r="G204" s="216"/>
      <c r="H204" s="276"/>
      <c r="I204" s="170"/>
      <c r="J204" s="284"/>
      <c r="K204" s="229"/>
      <c r="L204" s="170"/>
      <c r="M204" s="229"/>
      <c r="N204" s="229"/>
      <c r="O204" s="229"/>
      <c r="P204" s="229"/>
      <c r="Q204" s="276"/>
      <c r="R204" s="85" t="s">
        <v>534</v>
      </c>
      <c r="S204" s="85" t="s">
        <v>535</v>
      </c>
    </row>
    <row r="205" spans="1:19" ht="102">
      <c r="A205" s="226"/>
      <c r="B205" s="89" t="s">
        <v>536</v>
      </c>
      <c r="C205" s="264"/>
      <c r="D205" s="264"/>
      <c r="E205" s="170"/>
      <c r="F205" s="216"/>
      <c r="G205" s="216"/>
      <c r="H205" s="276"/>
      <c r="I205" s="170"/>
      <c r="J205" s="284"/>
      <c r="K205" s="229"/>
      <c r="L205" s="170"/>
      <c r="M205" s="229"/>
      <c r="N205" s="229"/>
      <c r="O205" s="229"/>
      <c r="P205" s="229"/>
      <c r="Q205" s="276"/>
      <c r="R205" s="85" t="s">
        <v>537</v>
      </c>
      <c r="S205" s="85" t="s">
        <v>538</v>
      </c>
    </row>
    <row r="206" spans="1:19" ht="51">
      <c r="A206" s="224" t="s">
        <v>539</v>
      </c>
      <c r="B206" s="89" t="s">
        <v>540</v>
      </c>
      <c r="C206" s="264" t="s">
        <v>541</v>
      </c>
      <c r="D206" s="264" t="s">
        <v>542</v>
      </c>
      <c r="E206" s="170" t="s">
        <v>238</v>
      </c>
      <c r="F206" s="216">
        <v>3</v>
      </c>
      <c r="G206" s="216">
        <v>3</v>
      </c>
      <c r="H206" s="273" t="str">
        <f>IF(AND(OR(F206=1,F206=2),(OR(G206=1,G206=2))),"Zona Baja",IF(AND((F206=3),(G206=1)),"Zona Baja",IF(AND(OR(F206=1,F206=2),(G206=3)),"Zona Moderada",IF(AND((F206=4),(G206=1)),"Zona Moderada",IF(AND((F206=3),(G206=2)),"Zona Moderada",IF(AND((F206=5),(OR(G206=1,G206=2))),"Zona Alta",IF(AND((F206=4),(OR(G206=2,G206=3))),"Zona Alta",IF(AND((F206=3),(G206=3)),"Zona Alta",IF(AND((F206=2),(G206=4)),"Zona Alta",IF(AND((F206=1),(OR(G206=4,G206=5))),"Zona Alta",IF(AND((F206=2),(G206=5)),"Zona Extrema",IF(AND(OR(F206=3,F206=4,F206=5),(OR(G206=4,G206=5))),"Zona Extrema",IF(AND((F206=5),(G206=3)),"Zona Extrema","")))))))))))))</f>
        <v>Zona Alta</v>
      </c>
      <c r="I206" s="170" t="s">
        <v>543</v>
      </c>
      <c r="J206" s="284" t="s">
        <v>31</v>
      </c>
      <c r="K206" s="229" t="s">
        <v>15</v>
      </c>
      <c r="L206" s="170">
        <v>95</v>
      </c>
      <c r="M206" s="229">
        <f>IF(E206="Corrupción",IF(K206="Impacto",0,IF(K206="Probabilidad",IF(L206&lt;51,0,IF(L206&lt;76,1,2)))),IF(OR(K206="Probabilidad",K206="Ambos"),IF(L206&lt;71,0,1),IF(K206="Impacto",0,IF(K206="","",0))))</f>
        <v>1</v>
      </c>
      <c r="N206" s="229">
        <f>IF(E206="Corrupción",IF(K206="Probabilidad",0,IF(K206="Impacto",IF(L206&lt;51,0,IF(L206&lt;76,1,2)))),IF(OR(K206="Impacto",K206="Ambos"),IF(L206&lt;71,0,1),IF(K206="Probabilidad",0,IF(K206="",""))))</f>
        <v>0</v>
      </c>
      <c r="O206" s="229">
        <f>IF(J206="","",IF((F206-M206)&lt;=0,1,(F206-M206)))</f>
        <v>2</v>
      </c>
      <c r="P206" s="229">
        <f>IF(J206="","",IF((G206-N206)&lt;=0,1,(G206-N206)))</f>
        <v>3</v>
      </c>
      <c r="Q206" s="276" t="str">
        <f>IF(AND(OR(O206=1,O206=2),(OR(P206=1,P206=2))),"Zona de Riesgo Baja",IF(AND((O206=3),(P206=1)),"Zona de Riesgo Baja",IF(AND(OR(O206=1,O206=2),(P206=3)),"Zona de Riesgo Moderada",IF(AND((O206=4),(P206=1)),"Zona de Riesgo Moderada",IF(AND((O206=3),(P206=2)),"Zona de Riesgo Moderada",IF(AND((O206=5),(OR(P206=1,P206=2))),"Zona de Riesgo Alta",IF(AND((O206=4),(OR(P206=2,P206=3))),"Zona de Riesgo Alta",IF(AND((O206=3),(P206=3)),"Zona de Riesgo Alta",IF(AND((O206=2),(P206=4)),"Zona de Riesgo Alta",IF(AND((O206=1),(OR(P206=4,P206=5))),"Zona de Riesgo Alta",IF(AND((O206=2),(P206=5)),"Zona de Riesgo Extrema",IF(AND(OR(O206=3,O206=4,O206=5),(OR(P206=4,P206=5))),"Zona de Riesgo Extrema",IF(AND((O206=5),(P206=3)),"Zona de Riesgo Extrema","")))))))))))))</f>
        <v>Zona de Riesgo Moderada</v>
      </c>
      <c r="R206" s="85" t="s">
        <v>534</v>
      </c>
      <c r="S206" s="85" t="s">
        <v>535</v>
      </c>
    </row>
    <row r="207" spans="1:19" ht="63.75">
      <c r="A207" s="226" t="s">
        <v>544</v>
      </c>
      <c r="B207" s="89" t="s">
        <v>545</v>
      </c>
      <c r="C207" s="264"/>
      <c r="D207" s="264"/>
      <c r="E207" s="170"/>
      <c r="F207" s="216"/>
      <c r="G207" s="216"/>
      <c r="H207" s="273"/>
      <c r="I207" s="170"/>
      <c r="J207" s="284"/>
      <c r="K207" s="229"/>
      <c r="L207" s="170"/>
      <c r="M207" s="229"/>
      <c r="N207" s="229"/>
      <c r="O207" s="229"/>
      <c r="P207" s="229"/>
      <c r="Q207" s="276"/>
      <c r="R207" s="85" t="s">
        <v>546</v>
      </c>
      <c r="S207" s="85" t="s">
        <v>547</v>
      </c>
    </row>
    <row r="208" spans="1:19" ht="344.25">
      <c r="A208" s="83" t="s">
        <v>548</v>
      </c>
      <c r="B208" s="40" t="s">
        <v>1606</v>
      </c>
      <c r="C208" s="85" t="s">
        <v>549</v>
      </c>
      <c r="D208" s="23" t="s">
        <v>1583</v>
      </c>
      <c r="E208" s="85" t="s">
        <v>61</v>
      </c>
      <c r="F208" s="61">
        <v>3</v>
      </c>
      <c r="G208" s="61">
        <v>3</v>
      </c>
      <c r="H208" s="137" t="str">
        <f>IF(AND(OR(F208=1,F208=2),(OR(G208=1,G208=2))),"Zona Baja",IF(AND((F208=3),(G208=1)),"Zona Baja",IF(AND(OR(F208=1,F208=2),(G208=3)),"Zona Moderada",IF(AND((F208=4),(G208=1)),"Zona Moderada",IF(AND((F208=3),(G208=2)),"Zona Moderada",IF(AND((F208=5),(OR(G208=1,G208=2))),"Zona Alta",IF(AND((F208=4),(OR(G208=2,G208=3))),"Zona Alta",IF(AND((F208=3),(G208=3)),"Zona Alta",IF(AND((F208=2),(G208=4)),"Zona Alta",IF(AND((F208=1),(OR(G208=4,G208=5))),"Zona Alta",IF(AND((F208=2),(G208=5)),"Zona Extrema",IF(AND(OR(F208=3,F208=4,F208=5),(OR(G208=4,G208=5))),"Zona Extrema",IF(AND((F208=5),(G208=3)),"Zona Extrema","")))))))))))))</f>
        <v>Zona Alta</v>
      </c>
      <c r="I208" s="85" t="s">
        <v>550</v>
      </c>
      <c r="J208" s="115" t="s">
        <v>256</v>
      </c>
      <c r="K208" s="117" t="s">
        <v>15</v>
      </c>
      <c r="L208" s="85">
        <v>45</v>
      </c>
      <c r="M208" s="117">
        <v>0</v>
      </c>
      <c r="N208" s="117">
        <f t="shared" ref="N208:N213" si="56">IF(E208="Corrupción",IF(K208="Probabilidad",0,IF(K208="Impacto",IF(L208&lt;51,0,IF(L208&lt;76,1,2)))),IF(OR(K208="Impacto",K208="Ambos"),IF(L208&lt;71,0,1),IF(K208="Probabilidad",0,IF(K208="",""))))</f>
        <v>0</v>
      </c>
      <c r="O208" s="117">
        <f>IF(J208="","",IF((F208-M208)&lt;=0,1,(F208-M208)))</f>
        <v>3</v>
      </c>
      <c r="P208" s="117">
        <f>IF(J208="","",IF((G208-N208)&lt;=0,1,(G208-N208)))</f>
        <v>3</v>
      </c>
      <c r="Q208" s="137" t="str">
        <f>IF(AND(OR(O208=1,O208=2),(OR(P208=1,P208=2))),"Zona Baja",IF(AND((O208=3),(P208=1)),"Zona Baja",IF(AND(OR(O208=1,O208=2),(P208=3)),"Zona Moderada",IF(AND((O208=4),(P208=1)),"Zona Moderada",IF(AND((O208=3),(P208=2)),"Zona Moderada",IF(AND((O208=5),(OR(P208=1,P208=2))),"Zona Alta",IF(AND((O208=4),(OR(P208=2,P208=3))),"Zona Alta",IF(AND((O208=3),(P208=3)),"Zona Alta",IF(AND((O208=2),(P208=4)),"Zona Alta",IF(AND((O208=1),(OR(P208=4,P208=5))),"Zona Alta",IF(AND((O208=2),(P208=5)),"Zona Extrema",IF(AND(OR(O208=3,O208=4,O208=5),(OR(P208=4,P208=5))),"Zona Extrema",IF(AND((O208=5),(P208=3)),"Zona Extrema","")))))))))))))</f>
        <v>Zona Alta</v>
      </c>
      <c r="R208" s="37" t="s">
        <v>1595</v>
      </c>
      <c r="S208" s="85" t="s">
        <v>551</v>
      </c>
    </row>
    <row r="209" spans="1:19" ht="242.25">
      <c r="A209" s="83" t="s">
        <v>548</v>
      </c>
      <c r="B209" s="85" t="s">
        <v>552</v>
      </c>
      <c r="C209" s="23" t="s">
        <v>1584</v>
      </c>
      <c r="D209" s="23" t="s">
        <v>1585</v>
      </c>
      <c r="E209" s="85" t="s">
        <v>29</v>
      </c>
      <c r="F209" s="84">
        <v>3</v>
      </c>
      <c r="G209" s="84">
        <v>3</v>
      </c>
      <c r="H209" s="137" t="str">
        <f>IF(AND(OR(F209=1,F209=2),(OR(G209=1,G209=2))),"Zona Baja",IF(AND((F209=3),(G209=1)),"Zona Baja",IF(AND(OR(F209=1,F209=2),(G209=3)),"Zona Moderada",IF(AND((F209=4),(G209=1)),"Zona Moderada",IF(AND((F209=3),(G209=2)),"Zona Moderada",IF(AND((F209=5),(OR(G209=1,G209=2))),"Zona Alta",IF(AND((F209=4),(OR(G209=2,G209=3))),"Zona Alta",IF(AND((F209=3),(G209=3)),"Zona Alta",IF(AND((F209=2),(G209=4)),"Zona Alta",IF(AND((F209=1),(OR(G209=4,G209=5))),"Zona Alta",IF(AND((F209=2),(G209=5)),"Zona Extrema",IF(AND(OR(F209=3,F209=4,F209=5),(OR(G209=4,G209=5))),"Zona Extrema",IF(AND((F209=5),(G209=3)),"Zona Extrema","")))))))))))))</f>
        <v>Zona Alta</v>
      </c>
      <c r="I209" s="85" t="s">
        <v>553</v>
      </c>
      <c r="J209" s="115" t="s">
        <v>31</v>
      </c>
      <c r="K209" s="117" t="str">
        <f>IF(E209="Corrupción",IF(J209="Preventivo","Probabilidad",IF(J209="Correctivo","Impacto","")),IF(J209="Preventivo","Probabilidad",IF(J209="","",IF(J209="Preventivo - Correctivo","Ambos",IF(J209="Preventivo","Probabilidad",IF(J209="","",IF(J209="Preventivo - Correctivo","Ambos","Impacto")))))))</f>
        <v>Probabilidad</v>
      </c>
      <c r="L209" s="85">
        <v>100</v>
      </c>
      <c r="M209" s="117">
        <f>IF(E209="Corrupción",IF(K209="Impacto",0,IF(K209="Probabilidad",IF(L209&lt;51,0,IF(L209&lt;76,1,2)))),IF(OR(K209="Probabilidad",K209="Ambos"),IF(L209&lt;71,0,1),IF(K209="Impacto",0,IF(K209="","",0))))</f>
        <v>1</v>
      </c>
      <c r="N209" s="117">
        <f t="shared" si="56"/>
        <v>0</v>
      </c>
      <c r="O209" s="117">
        <f>IF(J209="","",IF((F209-M209)&lt;=0,1,(F209-M209)))</f>
        <v>2</v>
      </c>
      <c r="P209" s="117">
        <f>IF(J209="","",IF((G209-N209)&lt;=0,1,(G209-N209)))</f>
        <v>3</v>
      </c>
      <c r="Q209" s="123" t="str">
        <f>IF(AND(OR(O209=1,O209=2),(OR(P209=1,P209=2))),"Zona de Riesgo Baja",IF(AND((O209=3),(P209=1)),"Zona de Riesgo Baja",IF(AND(OR(O209=1,O209=2),(P209=3)),"Zona de Riesgo Moderada",IF(AND((O209=4),(P209=1)),"Zona de Riesgo Moderada",IF(AND((O209=3),(P209=2)),"Zona de Riesgo Moderada",IF(AND((O209=5),(OR(P209=1,P209=2))),"Zona de Riesgo Alta",IF(AND((O209=4),(OR(P209=2,P209=3))),"Zona de Riesgo Alta",IF(AND((O209=3),(P209=3)),"Zona de Riesgo Alta",IF(AND((O209=2),(P209=4)),"Zona de Riesgo Alta",IF(AND((O209=1),(OR(P209=4,P209=5))),"Zona de Riesgo Alta",IF(AND((O209=2),(P209=5)),"Zona de Riesgo Extrema",IF(AND(OR(O209=3,O209=4,O209=5),(OR(P209=4,P209=5))),"Zona de Riesgo Extrema",IF(AND((O209=5),(P209=3)),"Zona de Riesgo Extrema","")))))))))))))</f>
        <v>Zona de Riesgo Moderada</v>
      </c>
      <c r="R209" s="38" t="s">
        <v>1586</v>
      </c>
      <c r="S209" s="122" t="s">
        <v>554</v>
      </c>
    </row>
    <row r="210" spans="1:19" ht="102" customHeight="1">
      <c r="A210" s="83" t="s">
        <v>548</v>
      </c>
      <c r="B210" s="40" t="s">
        <v>1607</v>
      </c>
      <c r="C210" s="40" t="s">
        <v>1587</v>
      </c>
      <c r="D210" s="40" t="s">
        <v>1588</v>
      </c>
      <c r="E210" s="85" t="s">
        <v>29</v>
      </c>
      <c r="F210" s="84">
        <v>3</v>
      </c>
      <c r="G210" s="84">
        <v>4</v>
      </c>
      <c r="H210" s="112" t="str">
        <f t="shared" si="52"/>
        <v>Zona Extrema</v>
      </c>
      <c r="I210" s="85" t="s">
        <v>553</v>
      </c>
      <c r="J210" s="115" t="s">
        <v>31</v>
      </c>
      <c r="K210" s="117" t="str">
        <f>IF(E210="Corrupción",IF(J210="Preventivo","Probabilidad",IF(J210="Correctivo","Impacto","")),IF(J210="Preventivo","Probabilidad",IF(J210="","",IF(J210="Preventivo - Correctivo","Ambos",IF(J210="Preventivo","Probabilidad",IF(J210="","",IF(J210="Preventivo - Correctivo","Ambos","Impacto")))))))</f>
        <v>Probabilidad</v>
      </c>
      <c r="L210" s="85">
        <v>100</v>
      </c>
      <c r="M210" s="117">
        <f>IF(E210="Corrupción",IF(K210="Impacto",0,IF(K210="Probabilidad",IF(L210&lt;51,0,IF(L210&lt;76,1,2)))),IF(OR(K210="Probabilidad",K210="Ambos"),IF(L210&lt;71,0,1),IF(K210="Impacto",0,IF(K210="","",0))))</f>
        <v>1</v>
      </c>
      <c r="N210" s="117">
        <f t="shared" si="56"/>
        <v>0</v>
      </c>
      <c r="O210" s="117">
        <f>IF(J210="","",IF((F210-M210)&lt;=0,1,(F210-M210)))</f>
        <v>2</v>
      </c>
      <c r="P210" s="117">
        <f>IF(J210="","",IF((G210-N210)&lt;=0,1,(G210-N210)))</f>
        <v>4</v>
      </c>
      <c r="Q210" s="137" t="str">
        <f>IF(AND(OR(O210=1,O210=2),(OR(P210=1,P210=2))),"Zona Baja",IF(AND((O210=3),(P210=1)),"Zona Baja",IF(AND(OR(O210=1,O210=2),(P210=3)),"Zona Moderada",IF(AND((O210=4),(P210=1)),"Zona Moderada",IF(AND((O210=3),(P210=2)),"Zona Moderada",IF(AND((O210=5),(OR(P210=1,P210=2))),"Zona Alta",IF(AND((O210=4),(OR(P210=2,P210=3))),"Zona Alta",IF(AND((O210=3),(P210=3)),"Zona Alta",IF(AND((O210=2),(P210=4)),"Zona Alta",IF(AND((O210=1),(OR(P210=4,P210=5))),"Zona Alta",IF(AND((O210=2),(P210=5)),"Zona Extrema",IF(AND(OR(O210=3,O210=4,O210=5),(OR(P210=4,P210=5))),"Zona Extrema",IF(AND((O210=5),(P210=3)),"Zona Extrema","")))))))))))))</f>
        <v>Zona Alta</v>
      </c>
      <c r="R210" s="39" t="s">
        <v>1589</v>
      </c>
      <c r="S210" s="85" t="s">
        <v>554</v>
      </c>
    </row>
    <row r="211" spans="1:19" ht="162" customHeight="1">
      <c r="A211" s="83" t="s">
        <v>548</v>
      </c>
      <c r="B211" s="40" t="s">
        <v>1590</v>
      </c>
      <c r="C211" s="40" t="s">
        <v>1591</v>
      </c>
      <c r="D211" s="85" t="s">
        <v>555</v>
      </c>
      <c r="E211" s="85" t="s">
        <v>29</v>
      </c>
      <c r="F211" s="84">
        <v>4</v>
      </c>
      <c r="G211" s="84">
        <v>4</v>
      </c>
      <c r="H211" s="112" t="str">
        <f t="shared" si="52"/>
        <v>Zona Extrema</v>
      </c>
      <c r="I211" s="85" t="s">
        <v>556</v>
      </c>
      <c r="J211" s="84" t="s">
        <v>31</v>
      </c>
      <c r="K211" s="85" t="str">
        <f t="shared" ref="K211:K218" si="57">IF(J211="Preventivo","Probabilidad",IF(J211="","","Impacto"))</f>
        <v>Probabilidad</v>
      </c>
      <c r="L211" s="85">
        <v>75</v>
      </c>
      <c r="M211" s="117">
        <f>IF(E211="Corrupción",IF(K211="Impacto",0,IF(K211="Probabilidad",IF(L211&lt;51,0,IF(L211&lt;76,1,2)))),IF(OR(K211="Probabilidad",K211="Ambos"),IF(L211&lt;71,0,1),IF(K211="Impacto",0,IF(K211="","",0))))</f>
        <v>1</v>
      </c>
      <c r="N211" s="117">
        <f t="shared" si="56"/>
        <v>0</v>
      </c>
      <c r="O211" s="117">
        <f t="shared" ref="O211:O218" si="58">IF(J211="","",IF((F211-M211)&lt;=0,1,(F211-M211)))</f>
        <v>3</v>
      </c>
      <c r="P211" s="117">
        <v>4</v>
      </c>
      <c r="Q211" s="112" t="str">
        <f t="shared" ref="Q211:Q217" si="59">IF(AND(OR(O211=1,O211=2),(OR(P211=1,P211=2))),"Zona Baja",IF(AND((O211=3),(P211=1)),"Zona Baja",IF(AND(OR(O211=1,O211=2),(P211=3)),"Zona Moderada",IF(AND((O211=4),(P211=1)),"Zona Moderada",IF(AND((O211=3),(P211=2)),"Zona Moderada",IF(AND((O211=5),(OR(P211=1,P211=2))),"Zona Alta",IF(AND((O211=4),(OR(P211=2,P211=3))),"Zona Alta",IF(AND((O211=3),(P211=3)),"Zona Alta",IF(AND((O211=2),(P211=4)),"Zona Alta",IF(AND((O211=1),(OR(P211=4,P211=5))),"Zona Alta",IF(AND((O211=2),(P211=5)),"Zona Extrema",IF(AND(OR(O211=3,O211=4,O211=5),(OR(P211=4,P211=5))),"Zona Extrema",IF(AND((O211=5),(P211=3)),"Zona Extrema","")))))))))))))</f>
        <v>Zona Extrema</v>
      </c>
      <c r="R211" s="40" t="s">
        <v>1596</v>
      </c>
      <c r="S211" s="85" t="s">
        <v>557</v>
      </c>
    </row>
    <row r="212" spans="1:19" ht="151.5" customHeight="1">
      <c r="A212" s="83" t="s">
        <v>548</v>
      </c>
      <c r="B212" s="40" t="s">
        <v>1608</v>
      </c>
      <c r="C212" s="40" t="s">
        <v>1609</v>
      </c>
      <c r="D212" s="40" t="s">
        <v>1592</v>
      </c>
      <c r="E212" s="85" t="s">
        <v>29</v>
      </c>
      <c r="F212" s="84">
        <v>2</v>
      </c>
      <c r="G212" s="84">
        <v>4</v>
      </c>
      <c r="H212" s="137" t="str">
        <f t="shared" si="52"/>
        <v>Zona Alta</v>
      </c>
      <c r="I212" s="40" t="s">
        <v>1602</v>
      </c>
      <c r="J212" s="115" t="s">
        <v>31</v>
      </c>
      <c r="K212" s="85" t="str">
        <f t="shared" si="57"/>
        <v>Probabilidad</v>
      </c>
      <c r="L212" s="85">
        <v>75</v>
      </c>
      <c r="M212" s="117">
        <f>IF(E212="Corrupción",IF(K212="Impacto",0,IF(K212="Probabilidad",IF(L212&lt;51,0,IF(L212&lt;76,1,2)))),IF(OR(K212="Probabilidad",K212="Ambos"),IF(L212&lt;71,0,1),IF(K212="Impacto",0,IF(K212="","",0))))</f>
        <v>1</v>
      </c>
      <c r="N212" s="117">
        <f t="shared" si="56"/>
        <v>0</v>
      </c>
      <c r="O212" s="117">
        <f t="shared" si="58"/>
        <v>1</v>
      </c>
      <c r="P212" s="117">
        <f t="shared" ref="P212:P220" si="60">IF(J212="","",IF((G212-N212)&lt;=0,1,(G212-N212)))</f>
        <v>4</v>
      </c>
      <c r="Q212" s="137" t="str">
        <f t="shared" si="59"/>
        <v>Zona Alta</v>
      </c>
      <c r="R212" s="85" t="s">
        <v>558</v>
      </c>
      <c r="S212" s="85" t="s">
        <v>559</v>
      </c>
    </row>
    <row r="213" spans="1:19" ht="153">
      <c r="A213" s="83" t="s">
        <v>548</v>
      </c>
      <c r="B213" s="40" t="s">
        <v>1593</v>
      </c>
      <c r="C213" s="40" t="s">
        <v>1594</v>
      </c>
      <c r="D213" s="85" t="s">
        <v>560</v>
      </c>
      <c r="E213" s="85" t="s">
        <v>29</v>
      </c>
      <c r="F213" s="84">
        <v>2</v>
      </c>
      <c r="G213" s="84">
        <v>4</v>
      </c>
      <c r="H213" s="137" t="str">
        <f t="shared" si="52"/>
        <v>Zona Alta</v>
      </c>
      <c r="I213" s="40" t="s">
        <v>1603</v>
      </c>
      <c r="J213" s="115" t="s">
        <v>31</v>
      </c>
      <c r="K213" s="85" t="str">
        <f t="shared" si="57"/>
        <v>Probabilidad</v>
      </c>
      <c r="L213" s="85">
        <v>75</v>
      </c>
      <c r="M213" s="117">
        <f>IF(E213="Corrupción",IF(K213="Impacto",0,IF(K213="Probabilidad",IF(L213&lt;51,0,IF(L213&lt;76,1,2)))),IF(OR(K213="Probabilidad",K213="Ambos"),IF(L213&lt;71,0,1),IF(K213="Impacto",0,IF(K213="","",0))))</f>
        <v>1</v>
      </c>
      <c r="N213" s="117">
        <f t="shared" si="56"/>
        <v>0</v>
      </c>
      <c r="O213" s="117">
        <f t="shared" si="58"/>
        <v>1</v>
      </c>
      <c r="P213" s="117">
        <f t="shared" si="60"/>
        <v>4</v>
      </c>
      <c r="Q213" s="137" t="str">
        <f t="shared" si="59"/>
        <v>Zona Alta</v>
      </c>
      <c r="R213" s="40" t="s">
        <v>1597</v>
      </c>
      <c r="S213" s="85" t="s">
        <v>561</v>
      </c>
    </row>
    <row r="214" spans="1:19" ht="318.75">
      <c r="A214" s="83" t="s">
        <v>562</v>
      </c>
      <c r="B214" s="122" t="s">
        <v>563</v>
      </c>
      <c r="C214" s="85" t="s">
        <v>564</v>
      </c>
      <c r="D214" s="85" t="s">
        <v>565</v>
      </c>
      <c r="E214" s="85" t="s">
        <v>304</v>
      </c>
      <c r="F214" s="84">
        <v>4</v>
      </c>
      <c r="G214" s="84">
        <v>4</v>
      </c>
      <c r="H214" s="112" t="str">
        <f t="shared" si="52"/>
        <v>Zona Extrema</v>
      </c>
      <c r="I214" s="85" t="s">
        <v>566</v>
      </c>
      <c r="J214" s="84" t="s">
        <v>31</v>
      </c>
      <c r="K214" s="85" t="str">
        <f t="shared" si="57"/>
        <v>Probabilidad</v>
      </c>
      <c r="L214" s="85">
        <v>95</v>
      </c>
      <c r="M214" s="85">
        <v>1</v>
      </c>
      <c r="N214" s="85">
        <f>IF(K214="Impacto",IF(L214&lt;51,0,IF(L214&lt;76,1,2)),IF(K214="","",0))</f>
        <v>0</v>
      </c>
      <c r="O214" s="85">
        <f t="shared" si="58"/>
        <v>3</v>
      </c>
      <c r="P214" s="85">
        <f t="shared" si="60"/>
        <v>4</v>
      </c>
      <c r="Q214" s="112" t="str">
        <f t="shared" si="59"/>
        <v>Zona Extrema</v>
      </c>
      <c r="R214" s="85" t="s">
        <v>567</v>
      </c>
      <c r="S214" s="85" t="s">
        <v>568</v>
      </c>
    </row>
    <row r="215" spans="1:19" ht="140.25">
      <c r="A215" s="83" t="s">
        <v>562</v>
      </c>
      <c r="B215" s="85" t="s">
        <v>569</v>
      </c>
      <c r="C215" s="85" t="s">
        <v>570</v>
      </c>
      <c r="D215" s="85" t="s">
        <v>571</v>
      </c>
      <c r="E215" s="85" t="s">
        <v>304</v>
      </c>
      <c r="F215" s="84">
        <v>4</v>
      </c>
      <c r="G215" s="84">
        <v>5</v>
      </c>
      <c r="H215" s="112" t="str">
        <f t="shared" si="52"/>
        <v>Zona Extrema</v>
      </c>
      <c r="I215" s="85" t="s">
        <v>572</v>
      </c>
      <c r="J215" s="84" t="s">
        <v>31</v>
      </c>
      <c r="K215" s="85" t="str">
        <f t="shared" si="57"/>
        <v>Probabilidad</v>
      </c>
      <c r="L215" s="85">
        <v>95</v>
      </c>
      <c r="M215" s="85">
        <v>1</v>
      </c>
      <c r="N215" s="85">
        <f>IF(K215="Impacto",IF(L215&lt;51,0,IF(L215&lt;76,1,2)),IF(K215="","",0))</f>
        <v>0</v>
      </c>
      <c r="O215" s="85">
        <f t="shared" si="58"/>
        <v>3</v>
      </c>
      <c r="P215" s="85">
        <f t="shared" si="60"/>
        <v>5</v>
      </c>
      <c r="Q215" s="112" t="str">
        <f t="shared" si="59"/>
        <v>Zona Extrema</v>
      </c>
      <c r="R215" s="122" t="s">
        <v>573</v>
      </c>
      <c r="S215" s="122" t="s">
        <v>568</v>
      </c>
    </row>
    <row r="216" spans="1:19" ht="357">
      <c r="A216" s="83" t="s">
        <v>562</v>
      </c>
      <c r="B216" s="85" t="s">
        <v>574</v>
      </c>
      <c r="C216" s="85" t="s">
        <v>575</v>
      </c>
      <c r="D216" s="85" t="s">
        <v>576</v>
      </c>
      <c r="E216" s="85" t="s">
        <v>334</v>
      </c>
      <c r="F216" s="84">
        <v>4</v>
      </c>
      <c r="G216" s="84">
        <v>5</v>
      </c>
      <c r="H216" s="112" t="str">
        <f t="shared" si="52"/>
        <v>Zona Extrema</v>
      </c>
      <c r="I216" s="85" t="s">
        <v>577</v>
      </c>
      <c r="J216" s="84" t="s">
        <v>31</v>
      </c>
      <c r="K216" s="85" t="str">
        <f t="shared" si="57"/>
        <v>Probabilidad</v>
      </c>
      <c r="L216" s="85">
        <v>85</v>
      </c>
      <c r="M216" s="85">
        <f>IF(K216="Probabilidad",IF(L216&lt;51,0,IF(L216&lt;76,1,2)),IF(K216="","",0))</f>
        <v>2</v>
      </c>
      <c r="N216" s="85">
        <f>IF(K216="Impacto",IF(L216&lt;51,0,IF(L216&lt;76,1,2)),IF(K216="","",0))</f>
        <v>0</v>
      </c>
      <c r="O216" s="85">
        <f t="shared" si="58"/>
        <v>2</v>
      </c>
      <c r="P216" s="85">
        <f t="shared" si="60"/>
        <v>5</v>
      </c>
      <c r="Q216" s="112" t="str">
        <f t="shared" si="59"/>
        <v>Zona Extrema</v>
      </c>
      <c r="R216" s="122" t="s">
        <v>578</v>
      </c>
      <c r="S216" s="122" t="s">
        <v>579</v>
      </c>
    </row>
    <row r="217" spans="1:19" ht="216.75">
      <c r="A217" s="83" t="s">
        <v>562</v>
      </c>
      <c r="B217" s="85" t="s">
        <v>580</v>
      </c>
      <c r="C217" s="85" t="s">
        <v>581</v>
      </c>
      <c r="D217" s="85" t="s">
        <v>582</v>
      </c>
      <c r="E217" s="85" t="s">
        <v>334</v>
      </c>
      <c r="F217" s="84">
        <v>3</v>
      </c>
      <c r="G217" s="84">
        <v>4</v>
      </c>
      <c r="H217" s="112" t="str">
        <f t="shared" si="52"/>
        <v>Zona Extrema</v>
      </c>
      <c r="I217" s="85" t="s">
        <v>583</v>
      </c>
      <c r="J217" s="84" t="s">
        <v>31</v>
      </c>
      <c r="K217" s="85" t="str">
        <f t="shared" si="57"/>
        <v>Probabilidad</v>
      </c>
      <c r="L217" s="85">
        <v>85</v>
      </c>
      <c r="M217" s="85">
        <f>IF(K217="Probabilidad",IF(L217&lt;51,0,IF(L217&lt;76,1,2)),IF(K217="","",0))</f>
        <v>2</v>
      </c>
      <c r="N217" s="85">
        <f>IF(K217="Impacto",IF(L217&lt;51,0,IF(L217&lt;76,1,2)),IF(K217="","",0))</f>
        <v>0</v>
      </c>
      <c r="O217" s="85">
        <f t="shared" si="58"/>
        <v>1</v>
      </c>
      <c r="P217" s="85">
        <f t="shared" si="60"/>
        <v>4</v>
      </c>
      <c r="Q217" s="137" t="str">
        <f t="shared" si="59"/>
        <v>Zona Alta</v>
      </c>
      <c r="R217" s="122" t="s">
        <v>584</v>
      </c>
      <c r="S217" s="122" t="s">
        <v>585</v>
      </c>
    </row>
    <row r="218" spans="1:19" ht="102">
      <c r="A218" s="83" t="s">
        <v>562</v>
      </c>
      <c r="B218" s="85" t="s">
        <v>586</v>
      </c>
      <c r="C218" s="85" t="s">
        <v>587</v>
      </c>
      <c r="D218" s="85" t="s">
        <v>588</v>
      </c>
      <c r="E218" s="85" t="s">
        <v>334</v>
      </c>
      <c r="F218" s="84">
        <v>3</v>
      </c>
      <c r="G218" s="84">
        <v>3</v>
      </c>
      <c r="H218" s="137" t="str">
        <f t="shared" si="52"/>
        <v>Zona Alta</v>
      </c>
      <c r="I218" s="85" t="s">
        <v>589</v>
      </c>
      <c r="J218" s="84" t="s">
        <v>31</v>
      </c>
      <c r="K218" s="85" t="str">
        <f t="shared" si="57"/>
        <v>Probabilidad</v>
      </c>
      <c r="L218" s="85">
        <v>85</v>
      </c>
      <c r="M218" s="85">
        <f>IF(K218="Probabilidad",IF(L218&lt;51,0,IF(L218&lt;76,1,2)),IF(K218="","",0))</f>
        <v>2</v>
      </c>
      <c r="N218" s="85">
        <f>IF(K218="Impacto",IF(L218&lt;51,0,IF(L218&lt;76,1,2)),IF(K218="","",0))</f>
        <v>0</v>
      </c>
      <c r="O218" s="85">
        <f t="shared" si="58"/>
        <v>1</v>
      </c>
      <c r="P218" s="85">
        <f t="shared" si="60"/>
        <v>3</v>
      </c>
      <c r="Q218" s="123" t="str">
        <f t="shared" ref="Q218:Q227" si="61">IF(AND(OR(O218=1,O218=2),(OR(P218=1,P218=2))),"Zona de Riesgo Baja",IF(AND((O218=3),(P218=1)),"Zona de Riesgo Baja",IF(AND(OR(O218=1,O218=2),(P218=3)),"Zona de Riesgo Moderada",IF(AND((O218=4),(P218=1)),"Zona de Riesgo Moderada",IF(AND((O218=3),(P218=2)),"Zona de Riesgo Moderada",IF(AND((O218=5),(OR(P218=1,P218=2))),"Zona de Riesgo Alta",IF(AND((O218=4),(OR(P218=2,P218=3))),"Zona de Riesgo Alta",IF(AND((O218=3),(P218=3)),"Zona de Riesgo Alta",IF(AND((O218=2),(P218=4)),"Zona de Riesgo Alta",IF(AND((O218=1),(OR(P218=4,P218=5))),"Zona de Riesgo Alta",IF(AND((O218=2),(P218=5)),"Zona de Riesgo Extrema",IF(AND(OR(O218=3,O218=4,O218=5),(OR(P218=4,P218=5))),"Zona de Riesgo Extrema",IF(AND((O218=5),(P218=3)),"Zona de Riesgo Extrema","")))))))))))))</f>
        <v>Zona de Riesgo Moderada</v>
      </c>
      <c r="R218" s="122" t="s">
        <v>590</v>
      </c>
      <c r="S218" s="122" t="s">
        <v>591</v>
      </c>
    </row>
    <row r="219" spans="1:19" ht="216.75">
      <c r="A219" s="83" t="s">
        <v>592</v>
      </c>
      <c r="B219" s="113" t="s">
        <v>593</v>
      </c>
      <c r="C219" s="113" t="s">
        <v>594</v>
      </c>
      <c r="D219" s="113" t="s">
        <v>595</v>
      </c>
      <c r="E219" s="85" t="s">
        <v>29</v>
      </c>
      <c r="F219" s="84">
        <v>5</v>
      </c>
      <c r="G219" s="84">
        <v>4</v>
      </c>
      <c r="H219" s="112" t="str">
        <f t="shared" si="52"/>
        <v>Zona Extrema</v>
      </c>
      <c r="I219" s="85" t="s">
        <v>103</v>
      </c>
      <c r="J219" s="113" t="s">
        <v>31</v>
      </c>
      <c r="K219" s="85" t="str">
        <f>IF(E219="Corrupción",IF(J219="Preventivo","Probabilidad",IF(J219="Correctivo","Impacto","")),IF(J219="Preventivo","Probabilidad",IF(J219="","",IF(J219="Preventivo - Correctivo","Ambos",IF(J219="Preventivo","Probabilidad",IF(J219="","",IF(J219="Preventivo - Correctivo","Ambos","Impacto")))))))</f>
        <v>Probabilidad</v>
      </c>
      <c r="L219" s="85">
        <v>95</v>
      </c>
      <c r="M219" s="85">
        <f>IF(E219="Corrupción",IF(K219="Impacto",0,IF(K219="Probabilidad",IF(L219&lt;51,0,IF(L219&lt;76,1,2)))),IF(OR(K219="Probabilidad",K219="Ambos"),IF(L219&lt;71,0,1),IF(K219="Impacto",0,IF(K219="","",0))))</f>
        <v>1</v>
      </c>
      <c r="N219" s="85">
        <f>IF(E219="Corrupción",IF(K219="Probabilidad",0,IF(K219="Impacto",IF(L219&lt;51,0,IF(L219&lt;76,1,2)))),IF(OR(K219="Impacto",K219="Ambos"),IF(L219&lt;71,0,1),IF(K219="Probabilidad",0,IF(K219="",""))))</f>
        <v>0</v>
      </c>
      <c r="O219" s="85">
        <f t="shared" ref="O219:O229" si="62">IF(J219="","",IF((F219-M219)&lt;=0,1,(F219-M219)))</f>
        <v>4</v>
      </c>
      <c r="P219" s="85">
        <f t="shared" si="60"/>
        <v>4</v>
      </c>
      <c r="Q219" s="112" t="str">
        <f>IF(AND(OR(O219=1,O219=2),(OR(P219=1,P219=2))),"Zona Baja",IF(AND((O219=3),(P219=1)),"Zona Baja",IF(AND(OR(O219=1,O219=2),(P219=3)),"Zona Moderada",IF(AND((O219=4),(P219=1)),"Zona Moderada",IF(AND((O219=3),(P219=2)),"Zona Moderada",IF(AND((O219=5),(OR(P219=1,P219=2))),"Zona Alta",IF(AND((O219=4),(OR(P219=2,P219=3))),"Zona Alta",IF(AND((O219=3),(P219=3)),"Zona Alta",IF(AND((O219=2),(P219=4)),"Zona Alta",IF(AND((O219=1),(OR(P219=4,P219=5))),"Zona Alta",IF(AND((O219=2),(P219=5)),"Zona Extrema",IF(AND(OR(O219=3,O219=4,O219=5),(OR(P219=4,P219=5))),"Zona Extrema",IF(AND((O219=5),(P219=3)),"Zona Extrema","")))))))))))))</f>
        <v>Zona Extrema</v>
      </c>
      <c r="R219" s="85" t="s">
        <v>107</v>
      </c>
      <c r="S219" s="85" t="s">
        <v>108</v>
      </c>
    </row>
    <row r="220" spans="1:19" ht="204">
      <c r="A220" s="83" t="s">
        <v>592</v>
      </c>
      <c r="B220" s="113" t="s">
        <v>77</v>
      </c>
      <c r="C220" s="113" t="s">
        <v>596</v>
      </c>
      <c r="D220" s="113" t="s">
        <v>79</v>
      </c>
      <c r="E220" s="85" t="s">
        <v>29</v>
      </c>
      <c r="F220" s="84">
        <v>2</v>
      </c>
      <c r="G220" s="84">
        <v>4</v>
      </c>
      <c r="H220" s="137" t="str">
        <f t="shared" si="52"/>
        <v>Zona Alta</v>
      </c>
      <c r="I220" s="85" t="s">
        <v>597</v>
      </c>
      <c r="J220" s="85" t="s">
        <v>31</v>
      </c>
      <c r="K220" s="85" t="str">
        <f>IF(E220="Corrupción",IF(J220="Preventivo","Probabilidad",IF(J220="Correctivo","Impacto","")),IF(J220="Preventivo","Probabilidad",IF(J220="","",IF(J220="Preventivo - Correctivo","Ambos",IF(J220="Preventivo","Probabilidad",IF(J220="","",IF(J220="Preventivo - Correctivo","Ambos","Impacto")))))))</f>
        <v>Probabilidad</v>
      </c>
      <c r="L220" s="85">
        <v>95</v>
      </c>
      <c r="M220" s="85">
        <f>IF(E220="Corrupción",IF(K220="Impacto",0,IF(K220="Probabilidad",IF(L220&lt;51,0,IF(L220&lt;76,1,2)))),IF(OR(K220="Probabilidad",K220="Ambos"),IF(L220&lt;71,0,1),IF(K220="Impacto",0,IF(K220="","",0))))</f>
        <v>1</v>
      </c>
      <c r="N220" s="85">
        <f>IF(E220="Corrupción",IF(K220="Probabilidad",0,IF(K220="Impacto",IF(L220&lt;51,0,IF(L220&lt;76,1,2)))),IF(OR(K220="Impacto",K220="Ambos"),IF(L220&lt;71,0,1),IF(K220="Probabilidad",0,IF(K220="",""))))</f>
        <v>0</v>
      </c>
      <c r="O220" s="85">
        <f t="shared" si="62"/>
        <v>1</v>
      </c>
      <c r="P220" s="85">
        <f t="shared" si="60"/>
        <v>4</v>
      </c>
      <c r="Q220" s="137" t="str">
        <f>IF(AND(OR(O220=1,O220=2),(OR(P220=1,P220=2))),"Zona Baja",IF(AND((O220=3),(P220=1)),"Zona Baja",IF(AND(OR(O220=1,O220=2),(P220=3)),"Zona Moderada",IF(AND((O220=4),(P220=1)),"Zona Moderada",IF(AND((O220=3),(P220=2)),"Zona Moderada",IF(AND((O220=5),(OR(P220=1,P220=2))),"Zona Alta",IF(AND((O220=4),(OR(P220=2,P220=3))),"Zona Alta",IF(AND((O220=3),(P220=3)),"Zona Alta",IF(AND((O220=2),(P220=4)),"Zona Alta",IF(AND((O220=1),(OR(P220=4,P220=5))),"Zona Alta",IF(AND((O220=2),(P220=5)),"Zona Extrema",IF(AND(OR(O220=3,O220=4,O220=5),(OR(P220=4,P220=5))),"Zona Extrema",IF(AND((O220=5),(P220=3)),"Zona Extrema","")))))))))))))</f>
        <v>Zona Alta</v>
      </c>
      <c r="R220" s="85" t="s">
        <v>598</v>
      </c>
      <c r="S220" s="85" t="s">
        <v>82</v>
      </c>
    </row>
    <row r="221" spans="1:19" ht="267.75">
      <c r="A221" s="83" t="s">
        <v>592</v>
      </c>
      <c r="B221" s="85" t="s">
        <v>599</v>
      </c>
      <c r="C221" s="85" t="s">
        <v>600</v>
      </c>
      <c r="D221" s="85" t="s">
        <v>601</v>
      </c>
      <c r="E221" s="85" t="s">
        <v>238</v>
      </c>
      <c r="F221" s="84">
        <v>2</v>
      </c>
      <c r="G221" s="84">
        <v>3</v>
      </c>
      <c r="H221" s="138" t="str">
        <f t="shared" si="52"/>
        <v>Zona Moderada</v>
      </c>
      <c r="I221" s="85" t="s">
        <v>602</v>
      </c>
      <c r="J221" s="85" t="s">
        <v>31</v>
      </c>
      <c r="K221" s="85" t="s">
        <v>15</v>
      </c>
      <c r="L221" s="85">
        <v>95</v>
      </c>
      <c r="M221" s="85">
        <v>1</v>
      </c>
      <c r="N221" s="85">
        <v>0</v>
      </c>
      <c r="O221" s="110">
        <f t="shared" si="62"/>
        <v>1</v>
      </c>
      <c r="P221" s="110">
        <f t="shared" ref="P221:P229" si="63">IF(J221="","",IF((G221-N221)&lt;=0,1,(G221-N221)))</f>
        <v>3</v>
      </c>
      <c r="Q221" s="123" t="str">
        <f t="shared" si="61"/>
        <v>Zona de Riesgo Moderada</v>
      </c>
      <c r="R221" s="85" t="s">
        <v>603</v>
      </c>
      <c r="S221" s="85" t="s">
        <v>604</v>
      </c>
    </row>
    <row r="222" spans="1:19" ht="90">
      <c r="A222" s="83" t="s">
        <v>592</v>
      </c>
      <c r="B222" s="208" t="s">
        <v>605</v>
      </c>
      <c r="C222" s="87" t="s">
        <v>606</v>
      </c>
      <c r="D222" s="87" t="s">
        <v>607</v>
      </c>
      <c r="E222" s="87" t="s">
        <v>334</v>
      </c>
      <c r="F222" s="97">
        <v>2</v>
      </c>
      <c r="G222" s="97">
        <v>3</v>
      </c>
      <c r="H222" s="138" t="str">
        <f t="shared" si="52"/>
        <v>Zona Moderada</v>
      </c>
      <c r="I222" s="87" t="s">
        <v>608</v>
      </c>
      <c r="J222" s="97" t="s">
        <v>31</v>
      </c>
      <c r="K222" s="87" t="str">
        <f t="shared" ref="K222:K228" si="64">IF(J222="Preventivo","Probabilidad",IF(J222="","","Impacto"))</f>
        <v>Probabilidad</v>
      </c>
      <c r="L222" s="87">
        <v>95</v>
      </c>
      <c r="M222" s="87">
        <f t="shared" ref="M222:M228" si="65">IF(K222="Probabilidad",IF(L222&lt;51,0,IF(L222&lt;76,1,2)),IF(K222="","",0))</f>
        <v>2</v>
      </c>
      <c r="N222" s="87">
        <f t="shared" ref="N222:N228" si="66">IF(K222="Impacto",IF(L222&lt;51,0,IF(L222&lt;76,1,2)),IF(K222="","",0))</f>
        <v>0</v>
      </c>
      <c r="O222" s="87">
        <f t="shared" si="62"/>
        <v>1</v>
      </c>
      <c r="P222" s="87">
        <f t="shared" si="63"/>
        <v>3</v>
      </c>
      <c r="Q222" s="123" t="str">
        <f t="shared" si="61"/>
        <v>Zona de Riesgo Moderada</v>
      </c>
      <c r="R222" s="41" t="s">
        <v>609</v>
      </c>
      <c r="S222" s="42" t="s">
        <v>610</v>
      </c>
    </row>
    <row r="223" spans="1:19" ht="150">
      <c r="A223" s="83" t="s">
        <v>592</v>
      </c>
      <c r="B223" s="208"/>
      <c r="C223" s="87" t="s">
        <v>611</v>
      </c>
      <c r="D223" s="87" t="s">
        <v>612</v>
      </c>
      <c r="E223" s="87" t="s">
        <v>334</v>
      </c>
      <c r="F223" s="97">
        <v>2</v>
      </c>
      <c r="G223" s="97">
        <v>3</v>
      </c>
      <c r="H223" s="138" t="str">
        <f t="shared" si="52"/>
        <v>Zona Moderada</v>
      </c>
      <c r="I223" s="87" t="s">
        <v>613</v>
      </c>
      <c r="J223" s="97" t="s">
        <v>31</v>
      </c>
      <c r="K223" s="87" t="str">
        <f t="shared" si="64"/>
        <v>Probabilidad</v>
      </c>
      <c r="L223" s="87">
        <v>95</v>
      </c>
      <c r="M223" s="87">
        <f t="shared" si="65"/>
        <v>2</v>
      </c>
      <c r="N223" s="87">
        <f t="shared" si="66"/>
        <v>0</v>
      </c>
      <c r="O223" s="87">
        <f t="shared" si="62"/>
        <v>1</v>
      </c>
      <c r="P223" s="87">
        <f t="shared" si="63"/>
        <v>3</v>
      </c>
      <c r="Q223" s="123" t="str">
        <f t="shared" si="61"/>
        <v>Zona de Riesgo Moderada</v>
      </c>
      <c r="R223" s="42" t="s">
        <v>614</v>
      </c>
      <c r="S223" s="42" t="s">
        <v>615</v>
      </c>
    </row>
    <row r="224" spans="1:19" ht="150">
      <c r="A224" s="83" t="s">
        <v>592</v>
      </c>
      <c r="B224" s="208"/>
      <c r="C224" s="87" t="s">
        <v>616</v>
      </c>
      <c r="D224" s="87" t="s">
        <v>612</v>
      </c>
      <c r="E224" s="87" t="s">
        <v>334</v>
      </c>
      <c r="F224" s="97">
        <v>2</v>
      </c>
      <c r="G224" s="97">
        <v>3</v>
      </c>
      <c r="H224" s="138" t="str">
        <f t="shared" si="52"/>
        <v>Zona Moderada</v>
      </c>
      <c r="I224" s="87" t="s">
        <v>617</v>
      </c>
      <c r="J224" s="97" t="s">
        <v>31</v>
      </c>
      <c r="K224" s="87" t="str">
        <f t="shared" si="64"/>
        <v>Probabilidad</v>
      </c>
      <c r="L224" s="87">
        <v>95</v>
      </c>
      <c r="M224" s="87">
        <f t="shared" si="65"/>
        <v>2</v>
      </c>
      <c r="N224" s="87">
        <f t="shared" si="66"/>
        <v>0</v>
      </c>
      <c r="O224" s="87">
        <f t="shared" si="62"/>
        <v>1</v>
      </c>
      <c r="P224" s="87">
        <f t="shared" si="63"/>
        <v>3</v>
      </c>
      <c r="Q224" s="123" t="str">
        <f t="shared" si="61"/>
        <v>Zona de Riesgo Moderada</v>
      </c>
      <c r="R224" s="42" t="s">
        <v>618</v>
      </c>
      <c r="S224" s="42" t="s">
        <v>619</v>
      </c>
    </row>
    <row r="225" spans="1:19" ht="90">
      <c r="A225" s="83" t="s">
        <v>592</v>
      </c>
      <c r="B225" s="208"/>
      <c r="C225" s="87" t="s">
        <v>620</v>
      </c>
      <c r="D225" s="87" t="s">
        <v>621</v>
      </c>
      <c r="E225" s="87" t="s">
        <v>334</v>
      </c>
      <c r="F225" s="97">
        <v>2</v>
      </c>
      <c r="G225" s="97">
        <v>3</v>
      </c>
      <c r="H225" s="138" t="str">
        <f t="shared" si="52"/>
        <v>Zona Moderada</v>
      </c>
      <c r="I225" s="87" t="s">
        <v>622</v>
      </c>
      <c r="J225" s="97" t="s">
        <v>31</v>
      </c>
      <c r="K225" s="87" t="str">
        <f t="shared" si="64"/>
        <v>Probabilidad</v>
      </c>
      <c r="L225" s="87">
        <v>95</v>
      </c>
      <c r="M225" s="87">
        <f t="shared" si="65"/>
        <v>2</v>
      </c>
      <c r="N225" s="87">
        <f t="shared" si="66"/>
        <v>0</v>
      </c>
      <c r="O225" s="87">
        <f t="shared" si="62"/>
        <v>1</v>
      </c>
      <c r="P225" s="87">
        <f t="shared" si="63"/>
        <v>3</v>
      </c>
      <c r="Q225" s="123" t="str">
        <f t="shared" si="61"/>
        <v>Zona de Riesgo Moderada</v>
      </c>
      <c r="R225" s="42" t="s">
        <v>623</v>
      </c>
      <c r="S225" s="42" t="s">
        <v>624</v>
      </c>
    </row>
    <row r="226" spans="1:19" ht="150">
      <c r="A226" s="83" t="s">
        <v>592</v>
      </c>
      <c r="B226" s="208"/>
      <c r="C226" s="87" t="s">
        <v>625</v>
      </c>
      <c r="D226" s="87" t="s">
        <v>621</v>
      </c>
      <c r="E226" s="87" t="s">
        <v>334</v>
      </c>
      <c r="F226" s="97">
        <v>2</v>
      </c>
      <c r="G226" s="97">
        <v>3</v>
      </c>
      <c r="H226" s="138" t="str">
        <f t="shared" si="52"/>
        <v>Zona Moderada</v>
      </c>
      <c r="I226" s="87" t="s">
        <v>626</v>
      </c>
      <c r="J226" s="97" t="s">
        <v>31</v>
      </c>
      <c r="K226" s="87" t="str">
        <f t="shared" si="64"/>
        <v>Probabilidad</v>
      </c>
      <c r="L226" s="87">
        <v>95</v>
      </c>
      <c r="M226" s="87">
        <f t="shared" si="65"/>
        <v>2</v>
      </c>
      <c r="N226" s="87">
        <f t="shared" si="66"/>
        <v>0</v>
      </c>
      <c r="O226" s="87">
        <f t="shared" si="62"/>
        <v>1</v>
      </c>
      <c r="P226" s="87">
        <f t="shared" si="63"/>
        <v>3</v>
      </c>
      <c r="Q226" s="123" t="str">
        <f t="shared" si="61"/>
        <v>Zona de Riesgo Moderada</v>
      </c>
      <c r="R226" s="42" t="s">
        <v>627</v>
      </c>
      <c r="S226" s="42" t="s">
        <v>628</v>
      </c>
    </row>
    <row r="227" spans="1:19" ht="216.75">
      <c r="A227" s="83" t="s">
        <v>592</v>
      </c>
      <c r="B227" s="85" t="s">
        <v>629</v>
      </c>
      <c r="C227" s="87" t="s">
        <v>630</v>
      </c>
      <c r="D227" s="87" t="s">
        <v>631</v>
      </c>
      <c r="E227" s="85" t="s">
        <v>29</v>
      </c>
      <c r="F227" s="84">
        <v>3</v>
      </c>
      <c r="G227" s="84">
        <v>4</v>
      </c>
      <c r="H227" s="112" t="str">
        <f t="shared" si="52"/>
        <v>Zona Extrema</v>
      </c>
      <c r="I227" s="85" t="s">
        <v>632</v>
      </c>
      <c r="J227" s="85" t="s">
        <v>256</v>
      </c>
      <c r="K227" s="87" t="str">
        <f t="shared" si="64"/>
        <v>Impacto</v>
      </c>
      <c r="L227" s="85">
        <v>95</v>
      </c>
      <c r="M227" s="87">
        <f t="shared" si="65"/>
        <v>0</v>
      </c>
      <c r="N227" s="87">
        <f t="shared" si="66"/>
        <v>2</v>
      </c>
      <c r="O227" s="110">
        <f t="shared" si="62"/>
        <v>3</v>
      </c>
      <c r="P227" s="110">
        <f t="shared" si="63"/>
        <v>2</v>
      </c>
      <c r="Q227" s="123" t="str">
        <f t="shared" si="61"/>
        <v>Zona de Riesgo Moderada</v>
      </c>
      <c r="R227" s="87" t="s">
        <v>633</v>
      </c>
      <c r="S227" s="87" t="s">
        <v>634</v>
      </c>
    </row>
    <row r="228" spans="1:19" ht="178.5">
      <c r="A228" s="83" t="s">
        <v>592</v>
      </c>
      <c r="B228" s="85" t="s">
        <v>635</v>
      </c>
      <c r="C228" s="85" t="s">
        <v>636</v>
      </c>
      <c r="D228" s="87" t="s">
        <v>637</v>
      </c>
      <c r="E228" s="85" t="s">
        <v>29</v>
      </c>
      <c r="F228" s="84">
        <v>4</v>
      </c>
      <c r="G228" s="84">
        <v>4</v>
      </c>
      <c r="H228" s="112" t="str">
        <f t="shared" si="52"/>
        <v>Zona Extrema</v>
      </c>
      <c r="I228" s="85" t="s">
        <v>638</v>
      </c>
      <c r="J228" s="85" t="s">
        <v>239</v>
      </c>
      <c r="K228" s="87" t="str">
        <f t="shared" si="64"/>
        <v>Impacto</v>
      </c>
      <c r="L228" s="85">
        <v>95</v>
      </c>
      <c r="M228" s="87">
        <f t="shared" si="65"/>
        <v>0</v>
      </c>
      <c r="N228" s="87">
        <f t="shared" si="66"/>
        <v>2</v>
      </c>
      <c r="O228" s="110">
        <f t="shared" si="62"/>
        <v>4</v>
      </c>
      <c r="P228" s="110">
        <f t="shared" si="63"/>
        <v>2</v>
      </c>
      <c r="Q228" s="137" t="str">
        <f>IF(AND(OR(O228=1,O228=2),(OR(P228=1,P228=2))),"Zona Baja",IF(AND((O228=3),(P228=1)),"Zona Baja",IF(AND(OR(O228=1,O228=2),(P228=3)),"Zona Moderada",IF(AND((O228=4),(P228=1)),"Zona Moderada",IF(AND((O228=3),(P228=2)),"Zona Moderada",IF(AND((O228=5),(OR(P228=1,P228=2))),"Zona Alta",IF(AND((O228=4),(OR(P228=2,P228=3))),"Zona Alta",IF(AND((O228=3),(P228=3)),"Zona Alta",IF(AND((O228=2),(P228=4)),"Zona Alta",IF(AND((O228=1),(OR(P228=4,P228=5))),"Zona Alta",IF(AND((O228=2),(P228=5)),"Zona Extrema",IF(AND(OR(O228=3,O228=4,O228=5),(OR(P228=4,P228=5))),"Zona Extrema",IF(AND((O228=5),(P228=3)),"Zona Extrema","")))))))))))))</f>
        <v>Zona Alta</v>
      </c>
      <c r="R228" s="87" t="s">
        <v>633</v>
      </c>
      <c r="S228" s="87" t="s">
        <v>634</v>
      </c>
    </row>
    <row r="229" spans="1:19" ht="315" customHeight="1">
      <c r="A229" s="15" t="s">
        <v>639</v>
      </c>
      <c r="B229" s="87" t="s">
        <v>640</v>
      </c>
      <c r="C229" s="87" t="s">
        <v>641</v>
      </c>
      <c r="D229" s="87" t="s">
        <v>642</v>
      </c>
      <c r="E229" s="86" t="s">
        <v>136</v>
      </c>
      <c r="F229" s="97">
        <v>2</v>
      </c>
      <c r="G229" s="97">
        <v>4</v>
      </c>
      <c r="H229" s="137" t="str">
        <f t="shared" si="52"/>
        <v>Zona Alta</v>
      </c>
      <c r="I229" s="87" t="s">
        <v>643</v>
      </c>
      <c r="J229" s="97" t="s">
        <v>31</v>
      </c>
      <c r="K229" s="87" t="str">
        <f t="shared" ref="K229:K244" si="67">IF(E229="Corrupción",IF(J229="Preventivo","Probabilidad",IF(J229="Correctivo","Impacto","")),IF(J229="Preventivo","Probabilidad",IF(J229="","",IF(J229="Preventivo - Correctivo","Ambos",IF(J229="Preventivo","Probabilidad",IF(J229="","",IF(J229="Preventivo - Correctivo","Ambos","Impacto")))))))</f>
        <v>Probabilidad</v>
      </c>
      <c r="L229" s="87">
        <v>95</v>
      </c>
      <c r="M229" s="87">
        <f t="shared" ref="M229:M244" si="68">IF(E229="Corrupción",IF(K229="Impacto",0,IF(K229="Probabilidad",IF(L229&lt;51,0,IF(L229&lt;76,1,2)))),IF(OR(K229="Probabilidad",K229="Ambos"),IF(L229&lt;71,0,1),IF(K229="Impacto",0,IF(K229="","",0))))</f>
        <v>1</v>
      </c>
      <c r="N229" s="87">
        <f t="shared" ref="N229:N245" si="69">IF(E229="Corrupción",IF(K229="Probabilidad",0,IF(K229="Impacto",IF(L229&lt;51,0,IF(L229&lt;76,1,2)))),IF(OR(K229="Impacto",K229="Ambos"),IF(L229&lt;71,0,1),IF(K229="Probabilidad",0,IF(K229="",""))))</f>
        <v>0</v>
      </c>
      <c r="O229" s="87">
        <f t="shared" si="62"/>
        <v>1</v>
      </c>
      <c r="P229" s="87">
        <f t="shared" si="63"/>
        <v>4</v>
      </c>
      <c r="Q229" s="137" t="str">
        <f>IF(AND(OR(O229=1,O229=2),(OR(P229=1,P229=2))),"Zona de Riesgo Baja",IF(AND((O229=3),(P229=1)),"Zona de Riesgo Baja",IF(AND(OR(O229=1,O229=2),(P229=3)),"Zona de Riesgo Moderada",IF(AND((O229=4),(P229=1)),"Zona de Riesgo Moderada",IF(AND((O229=3),(P229=2)),"Zona de Riesgo Moderada",IF(AND((O229=5),(OR(P229=1,P229=2))),"Zona de Riesgo Alta",IF(AND((O229=4),(OR(P229=2,P229=3))),"Zona de Riesgo Alta",IF(AND((O229=3),(P229=3)),"Zona de Riesgo Alta",IF(AND((O229=2),(P229=4)),"Zona de Riesgo Alta",IF(AND((O229=1),(OR(P229=4,P229=5))),"Zona de Riesgo Alta",IF(AND((O229=2),(P229=5)),"Zona de Riesgo Extrema",IF(AND(OR(O229=3,O229=4,O229=5),(OR(P229=4,P229=5))),"Zona de Riesgo Extrema",IF(AND((O229=5),(P229=3)),"Zona de Riesgo Extrema","")))))))))))))</f>
        <v>Zona de Riesgo Alta</v>
      </c>
      <c r="R229" s="87" t="s">
        <v>644</v>
      </c>
      <c r="S229" s="87" t="s">
        <v>645</v>
      </c>
    </row>
    <row r="230" spans="1:19" ht="409.5">
      <c r="A230" s="15" t="s">
        <v>639</v>
      </c>
      <c r="B230" s="85" t="s">
        <v>646</v>
      </c>
      <c r="C230" s="85" t="s">
        <v>647</v>
      </c>
      <c r="D230" s="85" t="s">
        <v>642</v>
      </c>
      <c r="E230" s="85" t="s">
        <v>136</v>
      </c>
      <c r="F230" s="84">
        <v>2</v>
      </c>
      <c r="G230" s="84">
        <v>4</v>
      </c>
      <c r="H230" s="137" t="str">
        <f t="shared" si="52"/>
        <v>Zona Alta</v>
      </c>
      <c r="I230" s="85" t="s">
        <v>648</v>
      </c>
      <c r="J230" s="84" t="s">
        <v>31</v>
      </c>
      <c r="K230" s="85" t="str">
        <f t="shared" si="67"/>
        <v>Probabilidad</v>
      </c>
      <c r="L230" s="85">
        <v>95</v>
      </c>
      <c r="M230" s="85">
        <f t="shared" si="68"/>
        <v>1</v>
      </c>
      <c r="N230" s="85">
        <f t="shared" si="69"/>
        <v>0</v>
      </c>
      <c r="O230" s="85">
        <f t="shared" si="51"/>
        <v>1</v>
      </c>
      <c r="P230" s="85">
        <f t="shared" ref="P230:P245" si="70">IF(J230="","",IF((G230-N230)&lt;=0,1,(G230-N230)))</f>
        <v>4</v>
      </c>
      <c r="Q230" s="137" t="str">
        <f t="shared" ref="Q230:Q245" si="71">IF(AND(OR(O230=1,O230=2),(OR(P230=1,P230=2))),"Zona Baja",IF(AND((O230=3),(P230=1)),"Zona Baja",IF(AND(OR(O230=1,O230=2),(P230=3)),"Zona Moderada",IF(AND((O230=4),(P230=1)),"Zona Moderada",IF(AND((O230=3),(P230=2)),"Zona Moderada",IF(AND((O230=5),(OR(P230=1,P230=2))),"Zona Alta",IF(AND((O230=4),(OR(P230=2,P230=3))),"Zona Alta",IF(AND((O230=3),(P230=3)),"Zona Alta",IF(AND((O230=2),(P230=4)),"Zona Alta",IF(AND((O230=1),(OR(P230=4,P230=5))),"Zona Alta",IF(AND((O230=2),(P230=5)),"Zona Extrema",IF(AND(OR(O230=3,O230=4,O230=5),(OR(P230=4,P230=5))),"Zona Extrema",IF(AND((O230=5),(P230=3)),"Zona Extrema","")))))))))))))</f>
        <v>Zona Alta</v>
      </c>
      <c r="R230" s="85" t="s">
        <v>649</v>
      </c>
      <c r="S230" s="85" t="s">
        <v>645</v>
      </c>
    </row>
    <row r="231" spans="1:19" ht="267.75">
      <c r="A231" s="15" t="s">
        <v>639</v>
      </c>
      <c r="B231" s="85" t="s">
        <v>650</v>
      </c>
      <c r="C231" s="85" t="s">
        <v>651</v>
      </c>
      <c r="D231" s="85" t="s">
        <v>642</v>
      </c>
      <c r="E231" s="85" t="s">
        <v>346</v>
      </c>
      <c r="F231" s="84">
        <v>2</v>
      </c>
      <c r="G231" s="84">
        <v>4</v>
      </c>
      <c r="H231" s="137" t="str">
        <f t="shared" si="52"/>
        <v>Zona Alta</v>
      </c>
      <c r="I231" s="85" t="s">
        <v>652</v>
      </c>
      <c r="J231" s="84" t="s">
        <v>31</v>
      </c>
      <c r="K231" s="85" t="str">
        <f t="shared" si="67"/>
        <v>Probabilidad</v>
      </c>
      <c r="L231" s="85">
        <v>95</v>
      </c>
      <c r="M231" s="85">
        <f t="shared" si="68"/>
        <v>1</v>
      </c>
      <c r="N231" s="85">
        <f t="shared" si="69"/>
        <v>0</v>
      </c>
      <c r="O231" s="85">
        <f t="shared" si="51"/>
        <v>1</v>
      </c>
      <c r="P231" s="85">
        <f t="shared" si="70"/>
        <v>4</v>
      </c>
      <c r="Q231" s="137" t="str">
        <f t="shared" si="71"/>
        <v>Zona Alta</v>
      </c>
      <c r="R231" s="85" t="s">
        <v>653</v>
      </c>
      <c r="S231" s="85" t="s">
        <v>654</v>
      </c>
    </row>
    <row r="232" spans="1:19" ht="357">
      <c r="A232" s="15" t="s">
        <v>639</v>
      </c>
      <c r="B232" s="85" t="s">
        <v>655</v>
      </c>
      <c r="C232" s="85" t="s">
        <v>656</v>
      </c>
      <c r="D232" s="85" t="s">
        <v>642</v>
      </c>
      <c r="E232" s="85" t="s">
        <v>136</v>
      </c>
      <c r="F232" s="84">
        <v>2</v>
      </c>
      <c r="G232" s="84">
        <v>4</v>
      </c>
      <c r="H232" s="137" t="str">
        <f t="shared" si="52"/>
        <v>Zona Alta</v>
      </c>
      <c r="I232" s="85" t="s">
        <v>657</v>
      </c>
      <c r="J232" s="84" t="s">
        <v>31</v>
      </c>
      <c r="K232" s="85" t="str">
        <f t="shared" si="67"/>
        <v>Probabilidad</v>
      </c>
      <c r="L232" s="85">
        <v>95</v>
      </c>
      <c r="M232" s="85">
        <f t="shared" si="68"/>
        <v>1</v>
      </c>
      <c r="N232" s="85">
        <f t="shared" si="69"/>
        <v>0</v>
      </c>
      <c r="O232" s="85">
        <f t="shared" si="51"/>
        <v>1</v>
      </c>
      <c r="P232" s="85">
        <f t="shared" si="70"/>
        <v>4</v>
      </c>
      <c r="Q232" s="137" t="str">
        <f t="shared" si="71"/>
        <v>Zona Alta</v>
      </c>
      <c r="R232" s="85" t="s">
        <v>658</v>
      </c>
      <c r="S232" s="85" t="s">
        <v>654</v>
      </c>
    </row>
    <row r="233" spans="1:19" ht="153">
      <c r="A233" s="15" t="s">
        <v>639</v>
      </c>
      <c r="B233" s="85" t="s">
        <v>659</v>
      </c>
      <c r="C233" s="85" t="s">
        <v>660</v>
      </c>
      <c r="D233" s="85" t="s">
        <v>661</v>
      </c>
      <c r="E233" s="85" t="s">
        <v>29</v>
      </c>
      <c r="F233" s="84">
        <v>3</v>
      </c>
      <c r="G233" s="84">
        <v>4</v>
      </c>
      <c r="H233" s="112" t="str">
        <f t="shared" si="52"/>
        <v>Zona Extrema</v>
      </c>
      <c r="I233" s="85" t="s">
        <v>662</v>
      </c>
      <c r="J233" s="84" t="s">
        <v>31</v>
      </c>
      <c r="K233" s="85" t="str">
        <f t="shared" si="67"/>
        <v>Probabilidad</v>
      </c>
      <c r="L233" s="85">
        <v>95</v>
      </c>
      <c r="M233" s="85">
        <f t="shared" si="68"/>
        <v>1</v>
      </c>
      <c r="N233" s="85">
        <f t="shared" si="69"/>
        <v>0</v>
      </c>
      <c r="O233" s="85">
        <f t="shared" si="51"/>
        <v>2</v>
      </c>
      <c r="P233" s="85">
        <f t="shared" si="70"/>
        <v>4</v>
      </c>
      <c r="Q233" s="137" t="str">
        <f t="shared" si="71"/>
        <v>Zona Alta</v>
      </c>
      <c r="R233" s="85" t="s">
        <v>663</v>
      </c>
      <c r="S233" s="85" t="s">
        <v>645</v>
      </c>
    </row>
    <row r="234" spans="1:19" ht="293.25">
      <c r="A234" s="83" t="s">
        <v>664</v>
      </c>
      <c r="B234" s="16" t="s">
        <v>665</v>
      </c>
      <c r="C234" s="16" t="s">
        <v>666</v>
      </c>
      <c r="D234" s="16" t="s">
        <v>667</v>
      </c>
      <c r="E234" s="85" t="s">
        <v>61</v>
      </c>
      <c r="F234" s="84">
        <v>4</v>
      </c>
      <c r="G234" s="84">
        <v>3</v>
      </c>
      <c r="H234" s="137" t="str">
        <f t="shared" si="52"/>
        <v>Zona Alta</v>
      </c>
      <c r="I234" s="16" t="s">
        <v>668</v>
      </c>
      <c r="J234" s="115" t="s">
        <v>31</v>
      </c>
      <c r="K234" s="117" t="str">
        <f t="shared" si="67"/>
        <v>Probabilidad</v>
      </c>
      <c r="L234" s="85">
        <v>70</v>
      </c>
      <c r="M234" s="117">
        <f t="shared" si="68"/>
        <v>1</v>
      </c>
      <c r="N234" s="117">
        <f t="shared" si="69"/>
        <v>0</v>
      </c>
      <c r="O234" s="117">
        <f t="shared" si="51"/>
        <v>3</v>
      </c>
      <c r="P234" s="117">
        <f t="shared" si="70"/>
        <v>3</v>
      </c>
      <c r="Q234" s="137" t="str">
        <f t="shared" si="71"/>
        <v>Zona Alta</v>
      </c>
      <c r="R234" s="16" t="s">
        <v>669</v>
      </c>
      <c r="S234" s="16" t="s">
        <v>670</v>
      </c>
    </row>
    <row r="235" spans="1:19" ht="216.75">
      <c r="A235" s="83" t="s">
        <v>664</v>
      </c>
      <c r="B235" s="16" t="s">
        <v>671</v>
      </c>
      <c r="C235" s="16" t="s">
        <v>672</v>
      </c>
      <c r="D235" s="16" t="s">
        <v>673</v>
      </c>
      <c r="E235" s="85" t="s">
        <v>61</v>
      </c>
      <c r="F235" s="84">
        <v>3</v>
      </c>
      <c r="G235" s="84">
        <v>4</v>
      </c>
      <c r="H235" s="112" t="str">
        <f t="shared" si="52"/>
        <v>Zona Extrema</v>
      </c>
      <c r="I235" s="16" t="s">
        <v>674</v>
      </c>
      <c r="J235" s="115" t="s">
        <v>31</v>
      </c>
      <c r="K235" s="117" t="str">
        <f t="shared" si="67"/>
        <v>Probabilidad</v>
      </c>
      <c r="L235" s="85">
        <v>100</v>
      </c>
      <c r="M235" s="117">
        <f t="shared" si="68"/>
        <v>2</v>
      </c>
      <c r="N235" s="117">
        <f t="shared" si="69"/>
        <v>0</v>
      </c>
      <c r="O235" s="117">
        <f t="shared" si="51"/>
        <v>1</v>
      </c>
      <c r="P235" s="117">
        <f t="shared" si="70"/>
        <v>4</v>
      </c>
      <c r="Q235" s="137" t="str">
        <f t="shared" si="71"/>
        <v>Zona Alta</v>
      </c>
      <c r="R235" s="16" t="s">
        <v>675</v>
      </c>
      <c r="S235" s="16" t="s">
        <v>676</v>
      </c>
    </row>
    <row r="236" spans="1:19" ht="216.75">
      <c r="A236" s="83" t="s">
        <v>664</v>
      </c>
      <c r="B236" s="16" t="s">
        <v>671</v>
      </c>
      <c r="C236" s="16" t="s">
        <v>677</v>
      </c>
      <c r="D236" s="16" t="s">
        <v>673</v>
      </c>
      <c r="E236" s="85" t="s">
        <v>61</v>
      </c>
      <c r="F236" s="84">
        <v>4</v>
      </c>
      <c r="G236" s="84">
        <v>4</v>
      </c>
      <c r="H236" s="112" t="str">
        <f t="shared" si="52"/>
        <v>Zona Extrema</v>
      </c>
      <c r="I236" s="16" t="s">
        <v>678</v>
      </c>
      <c r="J236" s="115" t="s">
        <v>31</v>
      </c>
      <c r="K236" s="117" t="str">
        <f t="shared" si="67"/>
        <v>Probabilidad</v>
      </c>
      <c r="L236" s="85">
        <v>90</v>
      </c>
      <c r="M236" s="117">
        <f t="shared" si="68"/>
        <v>2</v>
      </c>
      <c r="N236" s="117">
        <f t="shared" si="69"/>
        <v>0</v>
      </c>
      <c r="O236" s="117">
        <f t="shared" si="51"/>
        <v>2</v>
      </c>
      <c r="P236" s="117">
        <f t="shared" si="70"/>
        <v>4</v>
      </c>
      <c r="Q236" s="137" t="str">
        <f t="shared" si="71"/>
        <v>Zona Alta</v>
      </c>
      <c r="R236" s="16" t="s">
        <v>679</v>
      </c>
      <c r="S236" s="16" t="s">
        <v>680</v>
      </c>
    </row>
    <row r="237" spans="1:19" ht="165.75">
      <c r="A237" s="83" t="s">
        <v>664</v>
      </c>
      <c r="B237" s="17" t="s">
        <v>681</v>
      </c>
      <c r="C237" s="17" t="s">
        <v>682</v>
      </c>
      <c r="D237" s="17" t="s">
        <v>683</v>
      </c>
      <c r="E237" s="17" t="s">
        <v>136</v>
      </c>
      <c r="F237" s="84">
        <v>3</v>
      </c>
      <c r="G237" s="84">
        <v>4</v>
      </c>
      <c r="H237" s="112" t="str">
        <f t="shared" si="52"/>
        <v>Zona Extrema</v>
      </c>
      <c r="I237" s="17" t="s">
        <v>684</v>
      </c>
      <c r="J237" s="115" t="s">
        <v>31</v>
      </c>
      <c r="K237" s="117" t="str">
        <f t="shared" si="67"/>
        <v>Probabilidad</v>
      </c>
      <c r="L237" s="85">
        <v>60</v>
      </c>
      <c r="M237" s="117">
        <f t="shared" si="68"/>
        <v>0</v>
      </c>
      <c r="N237" s="117">
        <f t="shared" si="69"/>
        <v>0</v>
      </c>
      <c r="O237" s="117">
        <f t="shared" si="51"/>
        <v>3</v>
      </c>
      <c r="P237" s="117">
        <f t="shared" si="70"/>
        <v>4</v>
      </c>
      <c r="Q237" s="112" t="str">
        <f t="shared" si="71"/>
        <v>Zona Extrema</v>
      </c>
      <c r="R237" s="85" t="s">
        <v>685</v>
      </c>
      <c r="S237" s="85" t="s">
        <v>686</v>
      </c>
    </row>
    <row r="238" spans="1:19" ht="204">
      <c r="A238" s="83" t="s">
        <v>664</v>
      </c>
      <c r="B238" s="17" t="s">
        <v>687</v>
      </c>
      <c r="C238" s="17" t="s">
        <v>688</v>
      </c>
      <c r="D238" s="17" t="s">
        <v>689</v>
      </c>
      <c r="E238" s="85" t="s">
        <v>487</v>
      </c>
      <c r="F238" s="84">
        <v>3</v>
      </c>
      <c r="G238" s="84">
        <v>5</v>
      </c>
      <c r="H238" s="112" t="str">
        <f t="shared" si="52"/>
        <v>Zona Extrema</v>
      </c>
      <c r="I238" s="85" t="s">
        <v>690</v>
      </c>
      <c r="J238" s="115" t="s">
        <v>256</v>
      </c>
      <c r="K238" s="117" t="str">
        <f t="shared" si="67"/>
        <v>Ambos</v>
      </c>
      <c r="L238" s="85">
        <v>25</v>
      </c>
      <c r="M238" s="117">
        <f t="shared" si="68"/>
        <v>0</v>
      </c>
      <c r="N238" s="117">
        <f t="shared" si="69"/>
        <v>0</v>
      </c>
      <c r="O238" s="117">
        <f t="shared" si="51"/>
        <v>3</v>
      </c>
      <c r="P238" s="117">
        <f t="shared" si="70"/>
        <v>5</v>
      </c>
      <c r="Q238" s="112" t="str">
        <f t="shared" si="71"/>
        <v>Zona Extrema</v>
      </c>
      <c r="R238" s="85" t="s">
        <v>691</v>
      </c>
      <c r="S238" s="85" t="s">
        <v>692</v>
      </c>
    </row>
    <row r="239" spans="1:19" ht="178.5">
      <c r="A239" s="83" t="s">
        <v>664</v>
      </c>
      <c r="B239" s="113" t="s">
        <v>693</v>
      </c>
      <c r="C239" s="113" t="s">
        <v>694</v>
      </c>
      <c r="D239" s="113" t="s">
        <v>695</v>
      </c>
      <c r="E239" s="85" t="s">
        <v>29</v>
      </c>
      <c r="F239" s="84">
        <v>2</v>
      </c>
      <c r="G239" s="84">
        <v>3</v>
      </c>
      <c r="H239" s="138" t="str">
        <f t="shared" ref="H239:H245" si="72">IF(AND(OR(F239=1,F239=2),(OR(G239=1,G239=2))),"Zona Baja",IF(AND((F239=3),(G239=1)),"Zona Baja",IF(AND(OR(F239=1,F239=2),(G239=3)),"Zona Moderada",IF(AND((F239=4),(G239=1)),"Zona Moderada",IF(AND((F239=3),(G239=2)),"Zona Moderada",IF(AND((F239=5),(OR(G239=1,G239=2))),"Zona Alta",IF(AND((F239=4),(OR(G239=2,G239=3))),"Zona Alta",IF(AND((F239=3),(G239=3)),"Zona Alta",IF(AND((F239=2),(G239=4)),"Zona Alta",IF(AND((F239=1),(OR(G239=4,G239=5))),"Zona Alta",IF(AND((F239=2),(G239=5)),"Zona Extrema",IF(AND(OR(F239=3,F239=4,F239=5),(OR(G239=4,G239=5))),"Zona Extrema",IF(AND((F239=5),(G239=3)),"Zona Extrema","")))))))))))))</f>
        <v>Zona Moderada</v>
      </c>
      <c r="I239" s="85" t="s">
        <v>696</v>
      </c>
      <c r="J239" s="84" t="s">
        <v>31</v>
      </c>
      <c r="K239" s="85" t="str">
        <f t="shared" si="67"/>
        <v>Probabilidad</v>
      </c>
      <c r="L239" s="85">
        <v>95</v>
      </c>
      <c r="M239" s="85">
        <f t="shared" si="68"/>
        <v>1</v>
      </c>
      <c r="N239" s="85">
        <f t="shared" si="69"/>
        <v>0</v>
      </c>
      <c r="O239" s="85">
        <f t="shared" si="51"/>
        <v>1</v>
      </c>
      <c r="P239" s="85">
        <f t="shared" si="70"/>
        <v>3</v>
      </c>
      <c r="Q239" s="138" t="str">
        <f t="shared" si="71"/>
        <v>Zona Moderada</v>
      </c>
      <c r="R239" s="85" t="s">
        <v>697</v>
      </c>
      <c r="S239" s="85" t="s">
        <v>698</v>
      </c>
    </row>
    <row r="240" spans="1:19" ht="114.75">
      <c r="A240" s="83" t="s">
        <v>664</v>
      </c>
      <c r="B240" s="113" t="s">
        <v>699</v>
      </c>
      <c r="C240" s="113" t="s">
        <v>700</v>
      </c>
      <c r="D240" s="113" t="s">
        <v>701</v>
      </c>
      <c r="E240" s="85" t="s">
        <v>29</v>
      </c>
      <c r="F240" s="84">
        <v>3</v>
      </c>
      <c r="G240" s="84">
        <v>2</v>
      </c>
      <c r="H240" s="138" t="str">
        <f t="shared" si="72"/>
        <v>Zona Moderada</v>
      </c>
      <c r="I240" s="85" t="s">
        <v>702</v>
      </c>
      <c r="J240" s="84" t="s">
        <v>31</v>
      </c>
      <c r="K240" s="85" t="str">
        <f t="shared" si="67"/>
        <v>Probabilidad</v>
      </c>
      <c r="L240" s="85">
        <v>60</v>
      </c>
      <c r="M240" s="85">
        <f t="shared" si="68"/>
        <v>0</v>
      </c>
      <c r="N240" s="85">
        <f t="shared" si="69"/>
        <v>0</v>
      </c>
      <c r="O240" s="85">
        <f t="shared" si="51"/>
        <v>3</v>
      </c>
      <c r="P240" s="85">
        <f t="shared" si="70"/>
        <v>2</v>
      </c>
      <c r="Q240" s="138" t="str">
        <f t="shared" si="71"/>
        <v>Zona Moderada</v>
      </c>
      <c r="R240" s="85" t="s">
        <v>703</v>
      </c>
      <c r="S240" s="85" t="s">
        <v>704</v>
      </c>
    </row>
    <row r="241" spans="1:19" ht="331.5">
      <c r="A241" s="83" t="s">
        <v>664</v>
      </c>
      <c r="B241" s="113" t="s">
        <v>705</v>
      </c>
      <c r="C241" s="113" t="s">
        <v>706</v>
      </c>
      <c r="D241" s="113" t="s">
        <v>707</v>
      </c>
      <c r="E241" s="85" t="s">
        <v>29</v>
      </c>
      <c r="F241" s="84">
        <v>2</v>
      </c>
      <c r="G241" s="84">
        <v>2</v>
      </c>
      <c r="H241" s="147" t="str">
        <f t="shared" si="72"/>
        <v>Zona Baja</v>
      </c>
      <c r="I241" s="85" t="s">
        <v>708</v>
      </c>
      <c r="J241" s="84" t="s">
        <v>256</v>
      </c>
      <c r="K241" s="85" t="str">
        <f t="shared" si="67"/>
        <v>Ambos</v>
      </c>
      <c r="L241" s="85">
        <v>95</v>
      </c>
      <c r="M241" s="85">
        <f t="shared" si="68"/>
        <v>1</v>
      </c>
      <c r="N241" s="85">
        <f t="shared" si="69"/>
        <v>1</v>
      </c>
      <c r="O241" s="85">
        <f t="shared" si="51"/>
        <v>1</v>
      </c>
      <c r="P241" s="85">
        <f t="shared" si="70"/>
        <v>1</v>
      </c>
      <c r="Q241" s="146" t="str">
        <f t="shared" si="71"/>
        <v>Zona Baja</v>
      </c>
      <c r="R241" s="85" t="s">
        <v>709</v>
      </c>
      <c r="S241" s="85" t="s">
        <v>710</v>
      </c>
    </row>
    <row r="242" spans="1:19" ht="140.25">
      <c r="A242" s="83" t="s">
        <v>664</v>
      </c>
      <c r="B242" s="113" t="s">
        <v>711</v>
      </c>
      <c r="C242" s="113" t="s">
        <v>712</v>
      </c>
      <c r="D242" s="113" t="s">
        <v>713</v>
      </c>
      <c r="E242" s="85" t="s">
        <v>61</v>
      </c>
      <c r="F242" s="84">
        <v>4</v>
      </c>
      <c r="G242" s="84">
        <v>5</v>
      </c>
      <c r="H242" s="112" t="str">
        <f t="shared" si="72"/>
        <v>Zona Extrema</v>
      </c>
      <c r="I242" s="85" t="s">
        <v>714</v>
      </c>
      <c r="J242" s="84" t="s">
        <v>31</v>
      </c>
      <c r="K242" s="85" t="str">
        <f t="shared" si="67"/>
        <v>Probabilidad</v>
      </c>
      <c r="L242" s="85">
        <v>85</v>
      </c>
      <c r="M242" s="85">
        <f t="shared" si="68"/>
        <v>2</v>
      </c>
      <c r="N242" s="85">
        <f t="shared" si="69"/>
        <v>0</v>
      </c>
      <c r="O242" s="85">
        <f t="shared" si="51"/>
        <v>2</v>
      </c>
      <c r="P242" s="85">
        <f t="shared" si="70"/>
        <v>5</v>
      </c>
      <c r="Q242" s="112" t="str">
        <f t="shared" si="71"/>
        <v>Zona Extrema</v>
      </c>
      <c r="R242" s="85" t="s">
        <v>715</v>
      </c>
      <c r="S242" s="85" t="s">
        <v>716</v>
      </c>
    </row>
    <row r="243" spans="1:19" ht="191.25">
      <c r="A243" s="11" t="s">
        <v>717</v>
      </c>
      <c r="B243" s="113" t="s">
        <v>718</v>
      </c>
      <c r="C243" s="113" t="s">
        <v>719</v>
      </c>
      <c r="D243" s="113" t="s">
        <v>720</v>
      </c>
      <c r="E243" s="85" t="s">
        <v>61</v>
      </c>
      <c r="F243" s="84">
        <v>3</v>
      </c>
      <c r="G243" s="84">
        <v>4</v>
      </c>
      <c r="H243" s="112" t="str">
        <f t="shared" si="72"/>
        <v>Zona Extrema</v>
      </c>
      <c r="I243" s="85" t="s">
        <v>714</v>
      </c>
      <c r="J243" s="84" t="s">
        <v>31</v>
      </c>
      <c r="K243" s="85" t="str">
        <f t="shared" si="67"/>
        <v>Probabilidad</v>
      </c>
      <c r="L243" s="85">
        <v>85</v>
      </c>
      <c r="M243" s="85">
        <f t="shared" si="68"/>
        <v>2</v>
      </c>
      <c r="N243" s="85">
        <f t="shared" si="69"/>
        <v>0</v>
      </c>
      <c r="O243" s="85">
        <f t="shared" si="51"/>
        <v>1</v>
      </c>
      <c r="P243" s="85">
        <f t="shared" si="70"/>
        <v>4</v>
      </c>
      <c r="Q243" s="137" t="str">
        <f t="shared" si="71"/>
        <v>Zona Alta</v>
      </c>
      <c r="R243" s="85" t="s">
        <v>721</v>
      </c>
      <c r="S243" s="85" t="s">
        <v>722</v>
      </c>
    </row>
    <row r="244" spans="1:19" ht="191.25">
      <c r="A244" s="11" t="s">
        <v>717</v>
      </c>
      <c r="B244" s="113" t="s">
        <v>723</v>
      </c>
      <c r="C244" s="113" t="s">
        <v>724</v>
      </c>
      <c r="D244" s="113" t="s">
        <v>725</v>
      </c>
      <c r="E244" s="85" t="s">
        <v>61</v>
      </c>
      <c r="F244" s="84">
        <v>3</v>
      </c>
      <c r="G244" s="84">
        <v>4</v>
      </c>
      <c r="H244" s="112" t="str">
        <f t="shared" si="72"/>
        <v>Zona Extrema</v>
      </c>
      <c r="I244" s="85" t="s">
        <v>714</v>
      </c>
      <c r="J244" s="84" t="s">
        <v>31</v>
      </c>
      <c r="K244" s="85" t="str">
        <f t="shared" si="67"/>
        <v>Probabilidad</v>
      </c>
      <c r="L244" s="85">
        <v>85</v>
      </c>
      <c r="M244" s="85">
        <f t="shared" si="68"/>
        <v>2</v>
      </c>
      <c r="N244" s="85">
        <f t="shared" si="69"/>
        <v>0</v>
      </c>
      <c r="O244" s="85">
        <f t="shared" si="51"/>
        <v>1</v>
      </c>
      <c r="P244" s="85">
        <f t="shared" si="70"/>
        <v>4</v>
      </c>
      <c r="Q244" s="137" t="str">
        <f t="shared" si="71"/>
        <v>Zona Alta</v>
      </c>
      <c r="R244" s="85" t="s">
        <v>721</v>
      </c>
      <c r="S244" s="85" t="s">
        <v>722</v>
      </c>
    </row>
    <row r="245" spans="1:19" ht="56.25" customHeight="1">
      <c r="A245" s="233" t="s">
        <v>726</v>
      </c>
      <c r="B245" s="170" t="s">
        <v>727</v>
      </c>
      <c r="C245" s="170" t="s">
        <v>728</v>
      </c>
      <c r="D245" s="170" t="s">
        <v>729</v>
      </c>
      <c r="E245" s="170" t="s">
        <v>61</v>
      </c>
      <c r="F245" s="170">
        <v>3</v>
      </c>
      <c r="G245" s="170">
        <v>5</v>
      </c>
      <c r="H245" s="275" t="str">
        <f t="shared" si="72"/>
        <v>Zona Extrema</v>
      </c>
      <c r="I245" s="170" t="s">
        <v>730</v>
      </c>
      <c r="J245" s="170" t="s">
        <v>31</v>
      </c>
      <c r="K245" s="170" t="s">
        <v>15</v>
      </c>
      <c r="L245" s="170">
        <v>85</v>
      </c>
      <c r="M245" s="170">
        <v>2</v>
      </c>
      <c r="N245" s="170">
        <f t="shared" si="69"/>
        <v>0</v>
      </c>
      <c r="O245" s="170">
        <f t="shared" si="51"/>
        <v>1</v>
      </c>
      <c r="P245" s="171">
        <f t="shared" si="70"/>
        <v>5</v>
      </c>
      <c r="Q245" s="273" t="str">
        <f t="shared" si="71"/>
        <v>Zona Alta</v>
      </c>
      <c r="R245" s="302" t="s">
        <v>1598</v>
      </c>
      <c r="S245" s="170" t="s">
        <v>1599</v>
      </c>
    </row>
    <row r="246" spans="1:19" ht="56.25" customHeight="1">
      <c r="A246" s="234"/>
      <c r="B246" s="170"/>
      <c r="C246" s="170"/>
      <c r="D246" s="170"/>
      <c r="E246" s="170"/>
      <c r="F246" s="170"/>
      <c r="G246" s="170"/>
      <c r="H246" s="275"/>
      <c r="I246" s="170"/>
      <c r="J246" s="170"/>
      <c r="K246" s="170"/>
      <c r="L246" s="170"/>
      <c r="M246" s="170"/>
      <c r="N246" s="170"/>
      <c r="O246" s="170"/>
      <c r="P246" s="172"/>
      <c r="Q246" s="273"/>
      <c r="R246" s="302"/>
      <c r="S246" s="170"/>
    </row>
    <row r="247" spans="1:19" ht="56.25" customHeight="1">
      <c r="A247" s="234"/>
      <c r="B247" s="170"/>
      <c r="C247" s="170"/>
      <c r="D247" s="170"/>
      <c r="E247" s="170"/>
      <c r="F247" s="170"/>
      <c r="G247" s="170"/>
      <c r="H247" s="275"/>
      <c r="I247" s="170"/>
      <c r="J247" s="170"/>
      <c r="K247" s="170"/>
      <c r="L247" s="170"/>
      <c r="M247" s="170"/>
      <c r="N247" s="170"/>
      <c r="O247" s="170"/>
      <c r="P247" s="172"/>
      <c r="Q247" s="273"/>
      <c r="R247" s="302"/>
      <c r="S247" s="170"/>
    </row>
    <row r="248" spans="1:19" ht="101.25" customHeight="1">
      <c r="A248" s="235"/>
      <c r="B248" s="170"/>
      <c r="C248" s="170"/>
      <c r="D248" s="170"/>
      <c r="E248" s="170"/>
      <c r="F248" s="170"/>
      <c r="G248" s="170"/>
      <c r="H248" s="275"/>
      <c r="I248" s="170"/>
      <c r="J248" s="170"/>
      <c r="K248" s="170"/>
      <c r="L248" s="170"/>
      <c r="M248" s="170"/>
      <c r="N248" s="170"/>
      <c r="O248" s="170"/>
      <c r="P248" s="173"/>
      <c r="Q248" s="273"/>
      <c r="R248" s="302"/>
      <c r="S248" s="170"/>
    </row>
    <row r="249" spans="1:19" ht="102.75" customHeight="1">
      <c r="A249" s="233" t="s">
        <v>726</v>
      </c>
      <c r="B249" s="170" t="s">
        <v>731</v>
      </c>
      <c r="C249" s="170" t="s">
        <v>732</v>
      </c>
      <c r="D249" s="170" t="s">
        <v>733</v>
      </c>
      <c r="E249" s="170" t="s">
        <v>61</v>
      </c>
      <c r="F249" s="170">
        <v>3</v>
      </c>
      <c r="G249" s="170">
        <v>5</v>
      </c>
      <c r="H249" s="275" t="str">
        <f>IF(AND(OR(F249=1,F249=2),(OR(G249=1,G249=2))),"Zona Baja",IF(AND((F249=3),(G249=1)),"Zona Baja",IF(AND(OR(F249=1,F249=2),(G249=3)),"Zona Moderada",IF(AND((F249=4),(G249=1)),"Zona Moderada",IF(AND((F249=3),(G249=2)),"Zona Moderada",IF(AND((F249=5),(OR(G249=1,G249=2))),"Zona Alta",IF(AND((F249=4),(OR(G249=2,G249=3))),"Zona Alta",IF(AND((F249=3),(G249=3)),"Zona Alta",IF(AND((F249=2),(G249=4)),"Zona Alta",IF(AND((F249=1),(OR(G249=4,G249=5))),"Zona Alta",IF(AND((F249=2),(G249=5)),"Zona Extrema",IF(AND(OR(F249=3,F249=4,F249=5),(OR(G249=4,G249=5))),"Zona Extrema",IF(AND((F249=5),(G249=3)),"Zona Extrema","")))))))))))))</f>
        <v>Zona Extrema</v>
      </c>
      <c r="I249" s="170" t="s">
        <v>734</v>
      </c>
      <c r="J249" s="170" t="s">
        <v>31</v>
      </c>
      <c r="K249" s="170" t="str">
        <f>IF(E249="Corrupción",IF(J249="Preventivo","Probabilidad",IF(J249="Correctivo","Impacto","")),IF(J249="Preventivo","Probabilidad",IF(J249="","",IF(J249="Preventivo - Correctivo","Ambos",IF(J249="Preventivo","Probabilidad",IF(J249="","",IF(J249="Preventivo - Correctivo","Ambos","Impacto")))))))</f>
        <v>Probabilidad</v>
      </c>
      <c r="L249" s="170">
        <v>95</v>
      </c>
      <c r="M249" s="170">
        <f>IF(E249="Corrupción",IF(K249="Impacto",0,IF(K249="Probabilidad",IF(L249&lt;51,0,IF(L249&lt;76,1,2)))),IF(OR(K249="Probabilidad",K249="Ambos"),IF(L249&lt;71,0,1),IF(K249="Impacto",0,IF(K249="","",0))))</f>
        <v>2</v>
      </c>
      <c r="N249" s="170">
        <f>IF(E249="Corrupción",IF(K249="Probabilidad",0,IF(K249="Impacto",IF(L249&lt;51,0,IF(L249&lt;76,1,2)))),IF(OR(K249="Impacto",K249="Ambos"),IF(L249&lt;71,0,1),IF(K249="Probabilidad",0,IF(K249="",""))))</f>
        <v>0</v>
      </c>
      <c r="O249" s="170">
        <f>IF(J249="","",IF((F249-M249)&lt;=0,1,(F249-M249)))</f>
        <v>1</v>
      </c>
      <c r="P249" s="171">
        <f>IF(J249="","",IF((G249-N249)&lt;=0,1,(G249-N249)))</f>
        <v>5</v>
      </c>
      <c r="Q249" s="273" t="str">
        <f>IF(AND(OR(O249=1,O249=2),(OR(P249=1,P249=2))),"Zona Baja",IF(AND((O249=3),(P249=1)),"Zona Baja",IF(AND(OR(O249=1,O249=2),(P249=3)),"Zona Moderada",IF(AND((O249=4),(P249=1)),"Zona Moderada",IF(AND((O249=3),(P249=2)),"Zona Moderada",IF(AND((O249=5),(OR(P249=1,P249=2))),"Zona Alta",IF(AND((O249=4),(OR(P249=2,P249=3))),"Zona Alta",IF(AND((O249=3),(P249=3)),"Zona Alta",IF(AND((O249=2),(P249=4)),"Zona Alta",IF(AND((O249=1),(OR(P249=4,P249=5))),"Zona Alta",IF(AND((O249=2),(P249=5)),"Zona Extrema",IF(AND(OR(O249=3,O249=4,O249=5),(OR(P249=4,P249=5))),"Zona Extrema",IF(AND((O249=5),(P249=3)),"Zona Extrema","")))))))))))))</f>
        <v>Zona Alta</v>
      </c>
      <c r="R249" s="170" t="s">
        <v>735</v>
      </c>
      <c r="S249" s="170" t="s">
        <v>736</v>
      </c>
    </row>
    <row r="250" spans="1:19" ht="102.75" customHeight="1">
      <c r="A250" s="236"/>
      <c r="B250" s="250"/>
      <c r="C250" s="250"/>
      <c r="D250" s="250"/>
      <c r="E250" s="250"/>
      <c r="F250" s="250"/>
      <c r="G250" s="250"/>
      <c r="H250" s="275"/>
      <c r="I250" s="216"/>
      <c r="J250" s="250"/>
      <c r="K250" s="250"/>
      <c r="L250" s="250"/>
      <c r="M250" s="250"/>
      <c r="N250" s="250"/>
      <c r="O250" s="250"/>
      <c r="P250" s="292"/>
      <c r="Q250" s="273"/>
      <c r="R250" s="250"/>
      <c r="S250" s="250"/>
    </row>
    <row r="251" spans="1:19" ht="178.5">
      <c r="A251" s="13" t="s">
        <v>726</v>
      </c>
      <c r="B251" s="85" t="s">
        <v>731</v>
      </c>
      <c r="C251" s="85" t="s">
        <v>737</v>
      </c>
      <c r="D251" s="85" t="s">
        <v>738</v>
      </c>
      <c r="E251" s="85" t="s">
        <v>61</v>
      </c>
      <c r="F251" s="85">
        <v>3</v>
      </c>
      <c r="G251" s="85">
        <v>5</v>
      </c>
      <c r="H251" s="112" t="str">
        <f>IF(AND(OR(F251=1,F251=2),(OR(G251=1,G251=2))),"Zona Baja",IF(AND((F251=3),(G251=1)),"Zona Baja",IF(AND(OR(F251=1,F251=2),(G251=3)),"Zona Moderada",IF(AND((F251=4),(G251=1)),"Zona Moderada",IF(AND((F251=3),(G251=2)),"Zona Moderada",IF(AND((F251=5),(OR(G251=1,G251=2))),"Zona Alta",IF(AND((F251=4),(OR(G251=2,G251=3))),"Zona Alta",IF(AND((F251=3),(G251=3)),"Zona Alta",IF(AND((F251=2),(G251=4)),"Zona Alta",IF(AND((F251=1),(OR(G251=4,G251=5))),"Zona Alta",IF(AND((F251=2),(G251=5)),"Zona Extrema",IF(AND(OR(F251=3,F251=4,F251=5),(OR(G251=4,G251=5))),"Zona Extrema",IF(AND((F251=5),(G251=3)),"Zona Extrema","")))))))))))))</f>
        <v>Zona Extrema</v>
      </c>
      <c r="I251" s="85" t="s">
        <v>739</v>
      </c>
      <c r="J251" s="85" t="s">
        <v>31</v>
      </c>
      <c r="K251" s="85" t="str">
        <f>IF(E251="Corrupción",IF(J251="Preventivo","Probabilidad",IF(J251="Correctivo","Impacto","")),IF(J251="Preventivo","Probabilidad",IF(J251="","",IF(J251="Preventivo - Correctivo","Ambos",IF(J251="Preventivo","Probabilidad",IF(J251="","",IF(J251="Preventivo - Correctivo","Ambos","Impacto")))))))</f>
        <v>Probabilidad</v>
      </c>
      <c r="L251" s="85">
        <v>85</v>
      </c>
      <c r="M251" s="85">
        <f>IF(E251="Corrupción",IF(K251="Impacto",0,IF(K251="Probabilidad",IF(L251&lt;51,0,IF(L251&lt;76,1,2)))),IF(OR(K251="Probabilidad",K251="Ambos"),IF(L251&lt;71,0,1),IF(K251="Impacto",0,IF(K251="","",0))))</f>
        <v>2</v>
      </c>
      <c r="N251" s="85">
        <f>IF(E251="Corrupción",IF(K251="Probabilidad",0,IF(K251="Impacto",IF(L251&lt;51,0,IF(L251&lt;76,1,2)))),IF(OR(K251="Impacto",K251="Ambos"),IF(L251&lt;71,0,1),IF(K251="Probabilidad",0,IF(K251="",""))))</f>
        <v>0</v>
      </c>
      <c r="O251" s="85">
        <f>IF(J251="","",IF((F251-M251)&lt;=0,1,(F251-M251)))</f>
        <v>1</v>
      </c>
      <c r="P251" s="85">
        <f>IF(J251="","",IF((G251-N251)&lt;=0,1,(G251-N251)))</f>
        <v>5</v>
      </c>
      <c r="Q251" s="137" t="str">
        <f>IF(AND(OR(O251=1,O251=2),(OR(P251=1,P251=2))),"Zona Baja",IF(AND((O251=3),(P251=1)),"Zona Baja",IF(AND(OR(O251=1,O251=2),(P251=3)),"Zona Moderada",IF(AND((O251=4),(P251=1)),"Zona Moderada",IF(AND((O251=3),(P251=2)),"Zona Moderada",IF(AND((O251=5),(OR(P251=1,P251=2))),"Zona Alta",IF(AND((O251=4),(OR(P251=2,P251=3))),"Zona Alta",IF(AND((O251=3),(P251=3)),"Zona Alta",IF(AND((O251=2),(P251=4)),"Zona Alta",IF(AND((O251=1),(OR(P251=4,P251=5))),"Zona Alta",IF(AND((O251=2),(P251=5)),"Zona Extrema",IF(AND(OR(O251=3,O251=4,O251=5),(OR(P251=4,P251=5))),"Zona Extrema",IF(AND((O251=5),(P251=3)),"Zona Extrema","")))))))))))))</f>
        <v>Zona Alta</v>
      </c>
      <c r="R251" s="85" t="s">
        <v>1565</v>
      </c>
      <c r="S251" s="85" t="s">
        <v>740</v>
      </c>
    </row>
    <row r="252" spans="1:19" ht="76.5">
      <c r="A252" s="233" t="s">
        <v>726</v>
      </c>
      <c r="B252" s="170" t="s">
        <v>741</v>
      </c>
      <c r="C252" s="170" t="s">
        <v>742</v>
      </c>
      <c r="D252" s="170" t="s">
        <v>1564</v>
      </c>
      <c r="E252" s="170" t="s">
        <v>29</v>
      </c>
      <c r="F252" s="170">
        <v>2</v>
      </c>
      <c r="G252" s="170">
        <v>4</v>
      </c>
      <c r="H252" s="273" t="str">
        <f>IF(AND(OR(F252=1,F252=2),(OR(G252=1,G252=2))),"Zona Baja",IF(AND((F252=3),(G252=1)),"Zona Baja",IF(AND(OR(F252=1,F252=2),(G252=3)),"Zona Moderada",IF(AND((F252=4),(G252=1)),"Zona Moderada",IF(AND((F252=3),(G252=2)),"Zona Moderada",IF(AND((F252=5),(OR(G252=1,G252=2))),"Zona Alta",IF(AND((F252=4),(OR(G252=2,G252=3))),"Zona Alta",IF(AND((F252=3),(G252=3)),"Zona Alta",IF(AND((F252=2),(G252=4)),"Zona Alta",IF(AND((F252=1),(OR(G252=4,G252=5))),"Zona Alta",IF(AND((F252=2),(G252=5)),"Zona Extrema",IF(AND(OR(F252=3,F252=4,F252=5),(OR(G252=4,G252=5))),"Zona Extrema",IF(AND((F252=5),(G252=3)),"Zona Extrema","")))))))))))))</f>
        <v>Zona Alta</v>
      </c>
      <c r="I252" s="170" t="s">
        <v>743</v>
      </c>
      <c r="J252" s="170" t="s">
        <v>256</v>
      </c>
      <c r="K252" s="170" t="str">
        <f>IF(E252="Corrupción",IF(J252="Preventivo","Probabilidad",IF(J252="Correctivo","Impacto","")),IF(J252="Preventivo","Probabilidad",IF(J252="","",IF(J252="Preventivo - Correctivo","Ambos",IF(J252="Preventivo","Probabilidad",IF(J252="","",IF(J252="Preventivo - Correctivo","Ambos","Impacto")))))))</f>
        <v>Ambos</v>
      </c>
      <c r="L252" s="170">
        <v>75</v>
      </c>
      <c r="M252" s="170">
        <f>IF(E252="Corrupción",IF(K252="Impacto",0,IF(K252="Probabilidad",IF(L252&lt;51,0,IF(L252&lt;76,1,2)))),IF(OR(K252="Probabilidad",K252="Ambos"),IF(L252&lt;71,0,1),IF(K252="Impacto",0,IF(K252="","",0))))</f>
        <v>1</v>
      </c>
      <c r="N252" s="170">
        <f>IF(E252="Corrupción",IF(K252="Probabilidad",0,IF(K252="Impacto",IF(L252&lt;51,0,IF(L252&lt;76,1,2)))),IF(OR(K252="Impacto",K252="Ambos"),IF(L252&lt;71,0,1),IF(K252="Probabilidad",0,IF(K252="",""))))</f>
        <v>1</v>
      </c>
      <c r="O252" s="170">
        <f>IF(J252="","",IF((F252-M252)&lt;=0,1,(F252-M252)))</f>
        <v>1</v>
      </c>
      <c r="P252" s="171">
        <f>IF(J252="","",IF((G252-N252)&lt;=0,1,(G252-N252)))</f>
        <v>3</v>
      </c>
      <c r="Q252" s="274" t="str">
        <f>IF(AND(OR(O252=1,O252=2),(OR(P252=1,P252=2))),"Zona Baja",IF(AND((O252=3),(P252=1)),"Zona Baja",IF(AND(OR(O252=1,O252=2),(P252=3)),"Zona Moderada",IF(AND((O252=4),(P252=1)),"Zona Moderada",IF(AND((O252=3),(P252=2)),"Zona Moderada",IF(AND((O252=5),(OR(P252=1,P252=2))),"Zona Alta",IF(AND((O252=4),(OR(P252=2,P252=3))),"Zona Alta",IF(AND((O252=3),(P252=3)),"Zona Alta",IF(AND((O252=2),(P252=4)),"Zona Alta",IF(AND((O252=1),(OR(P252=4,P252=5))),"Zona Alta",IF(AND((O252=2),(P252=5)),"Zona Extrema",IF(AND(OR(O252=3,O252=4,O252=5),(OR(P252=4,P252=5))),"Zona Extrema",IF(AND((O252=5),(P252=3)),"Zona Extrema","")))))))))))))</f>
        <v>Zona Moderada</v>
      </c>
      <c r="R252" s="85" t="s">
        <v>744</v>
      </c>
      <c r="S252" s="85" t="s">
        <v>745</v>
      </c>
    </row>
    <row r="253" spans="1:19" ht="51">
      <c r="A253" s="237"/>
      <c r="B253" s="250"/>
      <c r="C253" s="250"/>
      <c r="D253" s="250"/>
      <c r="E253" s="250"/>
      <c r="F253" s="250"/>
      <c r="G253" s="250"/>
      <c r="H253" s="273"/>
      <c r="I253" s="216"/>
      <c r="J253" s="250"/>
      <c r="K253" s="250"/>
      <c r="L253" s="250"/>
      <c r="M253" s="250"/>
      <c r="N253" s="250"/>
      <c r="O253" s="250"/>
      <c r="P253" s="293"/>
      <c r="Q253" s="274"/>
      <c r="R253" s="85" t="s">
        <v>746</v>
      </c>
      <c r="S253" s="85" t="s">
        <v>747</v>
      </c>
    </row>
    <row r="254" spans="1:19" ht="114.75">
      <c r="A254" s="237"/>
      <c r="B254" s="250"/>
      <c r="C254" s="250"/>
      <c r="D254" s="250"/>
      <c r="E254" s="250"/>
      <c r="F254" s="250"/>
      <c r="G254" s="250"/>
      <c r="H254" s="273"/>
      <c r="I254" s="216"/>
      <c r="J254" s="250"/>
      <c r="K254" s="250"/>
      <c r="L254" s="250"/>
      <c r="M254" s="250"/>
      <c r="N254" s="250"/>
      <c r="O254" s="250"/>
      <c r="P254" s="292"/>
      <c r="Q254" s="274"/>
      <c r="R254" s="122" t="s">
        <v>748</v>
      </c>
      <c r="S254" s="122" t="s">
        <v>749</v>
      </c>
    </row>
    <row r="255" spans="1:19">
      <c r="A255" s="220" t="s">
        <v>726</v>
      </c>
      <c r="B255" s="170" t="s">
        <v>1610</v>
      </c>
      <c r="C255" s="170" t="s">
        <v>750</v>
      </c>
      <c r="D255" s="170" t="s">
        <v>751</v>
      </c>
      <c r="E255" s="170" t="s">
        <v>29</v>
      </c>
      <c r="F255" s="170">
        <v>3</v>
      </c>
      <c r="G255" s="170">
        <v>4</v>
      </c>
      <c r="H255" s="275" t="str">
        <f>IF(AND(OR(F255=1,F255=2),(OR(G255=1,G255=2))),"Zona Baja",IF(AND((F255=3),(G255=1)),"Zona Baja",IF(AND(OR(F255=1,F255=2),(G255=3)),"Zona Moderada",IF(AND((F255=4),(G255=1)),"Zona Moderada",IF(AND((F255=3),(G255=2)),"Zona Moderada",IF(AND((F255=5),(OR(G255=1,G255=2))),"Zona Alta",IF(AND((F255=4),(OR(G255=2,G255=3))),"Zona Alta",IF(AND((F255=3),(G255=3)),"Zona Alta",IF(AND((F255=2),(G255=4)),"Zona Alta",IF(AND((F255=1),(OR(G255=4,G255=5))),"Zona Alta",IF(AND((F255=2),(G255=5)),"Zona Extrema",IF(AND(OR(F255=3,F255=4,F255=5),(OR(G255=4,G255=5))),"Zona Extrema",IF(AND((F255=5),(G255=3)),"Zona Extrema","")))))))))))))</f>
        <v>Zona Extrema</v>
      </c>
      <c r="I255" s="170" t="s">
        <v>752</v>
      </c>
      <c r="J255" s="170" t="s">
        <v>31</v>
      </c>
      <c r="K255" s="170" t="str">
        <f>IF(E255="Corrupción",IF(J255="Preventivo","Probabilidad",IF(J255="Correctivo","Impacto","")),IF(J255="Preventivo","Probabilidad",IF(J255="","",IF(J255="Preventivo - Correctivo","Ambos",IF(J255="Preventivo","Probabilidad",IF(J255="","",IF(J255="Preventivo - Correctivo","Ambos","Impacto")))))))</f>
        <v>Probabilidad</v>
      </c>
      <c r="L255" s="170">
        <v>95</v>
      </c>
      <c r="M255" s="170">
        <f>IF(E255="Corrupción",IF(K255="Impacto",0,IF(K255="Probabilidad",IF(L255&lt;51,0,IF(L255&lt;76,1,2)))),IF(OR(K255="Probabilidad",K255="Ambos"),IF(L255&lt;71,0,1),IF(K255="Impacto",0,IF(K255="","",0))))</f>
        <v>1</v>
      </c>
      <c r="N255" s="170">
        <f>IF(E255="Corrupción",IF(K255="Probabilidad",0,IF(K255="Impacto",IF(L255&lt;51,0,IF(L255&lt;76,1,2)))),IF(OR(K255="Impacto",K255="Ambos"),IF(L255&lt;71,0,1),IF(K255="Probabilidad",0,IF(K255="",""))))</f>
        <v>0</v>
      </c>
      <c r="O255" s="170">
        <f>IF(J255="","",IF((F255-M255)&lt;=0,1,(F255-M255)))</f>
        <v>2</v>
      </c>
      <c r="P255" s="171">
        <f>IF(J255="","",IF((G255-N255)&lt;=0,1,(G255-N255)))</f>
        <v>4</v>
      </c>
      <c r="Q255" s="273" t="str">
        <f>IF(AND(OR(O255=1,O255=2),(OR(P255=1,P255=2))),"Zona Baja",IF(AND((O255=3),(P255=1)),"Zona Baja",IF(AND(OR(O255=1,O255=2),(P255=3)),"Zona Moderada",IF(AND((O255=4),(P255=1)),"Zona Moderada",IF(AND((O255=3),(P255=2)),"Zona Moderada",IF(AND((O255=5),(OR(P255=1,P255=2))),"Zona Alta",IF(AND((O255=4),(OR(P255=2,P255=3))),"Zona Alta",IF(AND((O255=3),(P255=3)),"Zona Alta",IF(AND((O255=2),(P255=4)),"Zona Alta",IF(AND((O255=1),(OR(P255=4,P255=5))),"Zona Alta",IF(AND((O255=2),(P255=5)),"Zona Extrema",IF(AND(OR(O255=3,O255=4,O255=5),(OR(P255=4,P255=5))),"Zona Extrema",IF(AND((O255=5),(P255=3)),"Zona Extrema","")))))))))))))</f>
        <v>Zona Alta</v>
      </c>
      <c r="R255" s="170" t="s">
        <v>753</v>
      </c>
      <c r="S255" s="170" t="s">
        <v>754</v>
      </c>
    </row>
    <row r="256" spans="1:19">
      <c r="A256" s="238"/>
      <c r="B256" s="250"/>
      <c r="C256" s="250"/>
      <c r="D256" s="250"/>
      <c r="E256" s="250"/>
      <c r="F256" s="250"/>
      <c r="G256" s="250"/>
      <c r="H256" s="275"/>
      <c r="I256" s="170"/>
      <c r="J256" s="250"/>
      <c r="K256" s="250"/>
      <c r="L256" s="250"/>
      <c r="M256" s="250"/>
      <c r="N256" s="250"/>
      <c r="O256" s="250"/>
      <c r="P256" s="293"/>
      <c r="Q256" s="273"/>
      <c r="R256" s="250"/>
      <c r="S256" s="250"/>
    </row>
    <row r="257" spans="1:20" ht="164.25" customHeight="1">
      <c r="A257" s="238"/>
      <c r="B257" s="250"/>
      <c r="C257" s="250"/>
      <c r="D257" s="250"/>
      <c r="E257" s="250"/>
      <c r="F257" s="250"/>
      <c r="G257" s="250"/>
      <c r="H257" s="275"/>
      <c r="I257" s="170"/>
      <c r="J257" s="250"/>
      <c r="K257" s="250"/>
      <c r="L257" s="250"/>
      <c r="M257" s="250"/>
      <c r="N257" s="250"/>
      <c r="O257" s="250"/>
      <c r="P257" s="293"/>
      <c r="Q257" s="273"/>
      <c r="R257" s="85" t="s">
        <v>755</v>
      </c>
      <c r="S257" s="85" t="s">
        <v>756</v>
      </c>
    </row>
    <row r="258" spans="1:20" ht="165.75">
      <c r="A258" s="238"/>
      <c r="B258" s="250"/>
      <c r="C258" s="250"/>
      <c r="D258" s="250"/>
      <c r="E258" s="250"/>
      <c r="F258" s="250"/>
      <c r="G258" s="250"/>
      <c r="H258" s="275"/>
      <c r="I258" s="85" t="s">
        <v>757</v>
      </c>
      <c r="J258" s="250"/>
      <c r="K258" s="250"/>
      <c r="L258" s="250"/>
      <c r="M258" s="250"/>
      <c r="N258" s="250"/>
      <c r="O258" s="250"/>
      <c r="P258" s="292"/>
      <c r="Q258" s="273"/>
      <c r="R258" s="85" t="s">
        <v>758</v>
      </c>
      <c r="S258" s="85" t="s">
        <v>759</v>
      </c>
    </row>
    <row r="259" spans="1:20" ht="51">
      <c r="A259" s="220" t="s">
        <v>760</v>
      </c>
      <c r="B259" s="170" t="s">
        <v>761</v>
      </c>
      <c r="C259" s="170" t="s">
        <v>762</v>
      </c>
      <c r="D259" s="170" t="s">
        <v>763</v>
      </c>
      <c r="E259" s="170" t="s">
        <v>29</v>
      </c>
      <c r="F259" s="170">
        <v>3</v>
      </c>
      <c r="G259" s="170">
        <v>3</v>
      </c>
      <c r="H259" s="273" t="str">
        <f>IF(AND(OR(F259=1,F259=2),(OR(G259=1,G259=2))),"Zona Baja",IF(AND((F259=3),(G259=1)),"Zona Baja",IF(AND(OR(F259=1,F259=2),(G259=3)),"Zona Moderada",IF(AND((F259=4),(G259=1)),"Zona Moderada",IF(AND((F259=3),(G259=2)),"Zona Moderada",IF(AND((F259=5),(OR(G259=1,G259=2))),"Zona Alta",IF(AND((F259=4),(OR(G259=2,G259=3))),"Zona Alta",IF(AND((F259=3),(G259=3)),"Zona Alta",IF(AND((F259=2),(G259=4)),"Zona Alta",IF(AND((F259=1),(OR(G259=4,G259=5))),"Zona Alta",IF(AND((F259=2),(G259=5)),"Zona Extrema",IF(AND(OR(F259=3,F259=4,F259=5),(OR(G259=4,G259=5))),"Zona Extrema",IF(AND((F259=5),(G259=3)),"Zona Extrema","")))))))))))))</f>
        <v>Zona Alta</v>
      </c>
      <c r="I259" s="170" t="s">
        <v>743</v>
      </c>
      <c r="J259" s="170" t="s">
        <v>256</v>
      </c>
      <c r="K259" s="170" t="str">
        <f>IF(E259="Corrupción",IF(J259="Preventivo","Probabilidad",IF(J259="Correctivo","Impacto","")),IF(J259="Preventivo","Probabilidad",IF(J259="","",IF(J259="Preventivo - Correctivo","Ambos",IF(J259="Preventivo","Probabilidad",IF(J259="","",IF(J259="Preventivo - Correctivo","Ambos","Impacto")))))))</f>
        <v>Ambos</v>
      </c>
      <c r="L259" s="170">
        <v>75</v>
      </c>
      <c r="M259" s="170">
        <f>IF(E259="Corrupción",IF(K259="Impacto",0,IF(K259="Probabilidad",IF(L259&lt;51,0,IF(L259&lt;76,1,2)))),IF(OR(K259="Probabilidad",K259="Ambos"),IF(L259&lt;71,0,1),IF(K259="Impacto",0,IF(K259="","",0))))</f>
        <v>1</v>
      </c>
      <c r="N259" s="170">
        <f>IF(E259="Corrupción",IF(K259="Probabilidad",0,IF(K259="Impacto",IF(L259&lt;51,0,IF(L259&lt;76,1,2)))),IF(OR(K259="Impacto",K259="Ambos"),IF(L259&lt;71,0,1),IF(K259="Probabilidad",0,IF(K259="",""))))</f>
        <v>1</v>
      </c>
      <c r="O259" s="170">
        <f>IF(J259="","",IF((F259-M259)&lt;=0,1,(F259-M259)))</f>
        <v>2</v>
      </c>
      <c r="P259" s="171">
        <f>IF(J259="","",IF((G259-N259)&lt;=0,1,(G259-N259)))</f>
        <v>2</v>
      </c>
      <c r="Q259" s="208" t="str">
        <f>IF(AND(OR(O259=1,O259=2),(OR(P259=1,P259=2))),"Zona de Riesgo Baja",IF(AND((O259=3),(P259=1)),"Zona de Riesgo Baja",IF(AND(OR(O259=1,O259=2),(P259=3)),"Zona de Riesgo Moderada",IF(AND((O259=4),(P259=1)),"Zona de Riesgo Moderada",IF(AND((O259=3),(P259=2)),"Zona de Riesgo Moderada",IF(AND((O259=5),(OR(P259=1,P259=2))),"Zona de Riesgo Alta",IF(AND((O259=4),(OR(P259=2,P259=3))),"Zona de Riesgo Alta",IF(AND((O259=3),(P259=3)),"Zona de Riesgo Alta",IF(AND((O259=2),(P259=4)),"Zona de Riesgo Alta",IF(AND((O259=1),(OR(P259=4,P259=5))),"Zona de Riesgo Alta",IF(AND((O259=2),(P259=5)),"Zona de Riesgo Extrema",IF(AND(OR(O259=3,O259=4,O259=5),(OR(P259=4,P259=5))),"Zona de Riesgo Extrema",IF(AND((O259=5),(P259=3)),"Zona de Riesgo Extrema","")))))))))))))</f>
        <v>Zona de Riesgo Baja</v>
      </c>
      <c r="R259" s="85" t="s">
        <v>744</v>
      </c>
      <c r="S259" s="85" t="s">
        <v>764</v>
      </c>
    </row>
    <row r="260" spans="1:20">
      <c r="A260" s="238" t="s">
        <v>765</v>
      </c>
      <c r="B260" s="250"/>
      <c r="C260" s="250"/>
      <c r="D260" s="250"/>
      <c r="E260" s="250"/>
      <c r="F260" s="250"/>
      <c r="G260" s="250"/>
      <c r="H260" s="273"/>
      <c r="I260" s="216"/>
      <c r="J260" s="250"/>
      <c r="K260" s="170"/>
      <c r="L260" s="170"/>
      <c r="M260" s="170"/>
      <c r="N260" s="170"/>
      <c r="O260" s="170"/>
      <c r="P260" s="172"/>
      <c r="Q260" s="263"/>
      <c r="R260" s="170" t="s">
        <v>766</v>
      </c>
      <c r="S260" s="170" t="s">
        <v>767</v>
      </c>
    </row>
    <row r="261" spans="1:20" ht="68.25" customHeight="1">
      <c r="A261" s="238"/>
      <c r="B261" s="250"/>
      <c r="C261" s="250"/>
      <c r="D261" s="250"/>
      <c r="E261" s="250"/>
      <c r="F261" s="250"/>
      <c r="G261" s="250"/>
      <c r="H261" s="273"/>
      <c r="I261" s="216"/>
      <c r="J261" s="250"/>
      <c r="K261" s="170"/>
      <c r="L261" s="170"/>
      <c r="M261" s="170"/>
      <c r="N261" s="170"/>
      <c r="O261" s="170"/>
      <c r="P261" s="173"/>
      <c r="Q261" s="263"/>
      <c r="R261" s="170"/>
      <c r="S261" s="250"/>
    </row>
    <row r="262" spans="1:20" ht="114.75">
      <c r="A262" s="13" t="s">
        <v>768</v>
      </c>
      <c r="B262" s="113" t="s">
        <v>769</v>
      </c>
      <c r="C262" s="113" t="s">
        <v>770</v>
      </c>
      <c r="D262" s="113" t="s">
        <v>771</v>
      </c>
      <c r="E262" s="85" t="s">
        <v>29</v>
      </c>
      <c r="F262" s="84">
        <v>2</v>
      </c>
      <c r="G262" s="84">
        <v>3</v>
      </c>
      <c r="H262" s="138" t="str">
        <f>IF(AND(OR(F262=1,F262=2),(OR(G262=1,G262=2))),"Zona Baja",IF(AND((F262=3),(G262=1)),"Zona Baja",IF(AND(OR(F262=1,F262=2),(G262=3)),"Zona Moderada",IF(AND((F262=4),(G262=1)),"Zona Moderada",IF(AND((F262=3),(G262=2)),"Zona Moderada",IF(AND((F262=5),(OR(G262=1,G262=2))),"Zona Alta",IF(AND((F262=4),(OR(G262=2,G262=3))),"Zona Alta",IF(AND((F262=3),(G262=3)),"Zona Alta",IF(AND((F262=2),(G262=4)),"Zona Alta",IF(AND((F262=1),(OR(G262=4,G262=5))),"Zona Alta",IF(AND((F262=2),(G262=5)),"Zona Extrema",IF(AND(OR(F262=3,F262=4,F262=5),(OR(G262=4,G262=5))),"Zona Extrema",IF(AND((F262=5),(G262=3)),"Zona Extrema","")))))))))))))</f>
        <v>Zona Moderada</v>
      </c>
      <c r="I262" s="85" t="s">
        <v>772</v>
      </c>
      <c r="J262" s="84" t="s">
        <v>31</v>
      </c>
      <c r="K262" s="85" t="str">
        <f>IF(E262="Corrupción",IF(J262="Preventivo","Probabilidad",IF(J262="Correctivo","Impacto","")),IF(J262="Preventivo","Probabilidad",IF(J262="","",IF(J262="Preventivo - Correctivo","Ambos",IF(J262="Preventivo","Probabilidad",IF(J262="","",IF(J262="Preventivo - Correctivo","Ambos","Impacto")))))))</f>
        <v>Probabilidad</v>
      </c>
      <c r="L262" s="85">
        <v>95</v>
      </c>
      <c r="M262" s="85">
        <f>IF(E262="Corrupción",IF(K262="Impacto",0,IF(K262="Probabilidad",IF(L262&lt;51,0,IF(L262&lt;76,1,2)))),IF(OR(K262="Probabilidad",K262="Ambos"),IF(L262&lt;71,0,1),IF(K262="Impacto",0,IF(K262="","",0))))</f>
        <v>1</v>
      </c>
      <c r="N262" s="85">
        <f>IF(E262="Corrupción",IF(K262="Probabilidad",0,IF(K262="Impacto",IF(L262&lt;51,0,IF(L262&lt;76,1,2)))),IF(OR(K262="Impacto",K262="Ambos"),IF(L262&lt;71,0,1),IF(K262="Probabilidad",0,IF(K262="",""))))</f>
        <v>0</v>
      </c>
      <c r="O262" s="85">
        <f t="shared" ref="O262:O273" si="73">IF(J262="","",IF((F262-M262)&lt;=0,1,(F262-M262)))</f>
        <v>1</v>
      </c>
      <c r="P262" s="85">
        <f t="shared" ref="P262:P273" si="74">IF(J262="","",IF((G262-N262)&lt;=0,1,(G262-N262)))</f>
        <v>3</v>
      </c>
      <c r="Q262" s="138" t="str">
        <f>IF(AND(OR(O262=1,O262=2),(OR(P262=1,P262=2))),"Zona Baja",IF(AND((O262=3),(P262=1)),"Zona Baja",IF(AND(OR(O262=1,O262=2),(P262=3)),"Zona Moderada",IF(AND((O262=4),(P262=1)),"Zona Moderada",IF(AND((O262=3),(P262=2)),"Zona Moderada",IF(AND((O262=5),(OR(P262=1,P262=2))),"Zona Alta",IF(AND((O262=4),(OR(P262=2,P262=3))),"Zona Alta",IF(AND((O262=3),(P262=3)),"Zona Alta",IF(AND((O262=2),(P262=4)),"Zona Alta",IF(AND((O262=1),(OR(P262=4,P262=5))),"Zona Alta",IF(AND((O262=2),(P262=5)),"Zona Extrema",IF(AND(OR(O262=3,O262=4,O262=5),(OR(P262=4,P262=5))),"Zona Extrema",IF(AND((O262=5),(P262=3)),"Zona Extrema","")))))))))))))</f>
        <v>Zona Moderada</v>
      </c>
      <c r="R262" s="85" t="s">
        <v>773</v>
      </c>
      <c r="S262" s="85" t="s">
        <v>774</v>
      </c>
    </row>
    <row r="263" spans="1:20" ht="102">
      <c r="A263" s="13" t="s">
        <v>768</v>
      </c>
      <c r="B263" s="113" t="s">
        <v>775</v>
      </c>
      <c r="C263" s="113" t="s">
        <v>776</v>
      </c>
      <c r="D263" s="113" t="s">
        <v>777</v>
      </c>
      <c r="E263" s="85" t="s">
        <v>29</v>
      </c>
      <c r="F263" s="84">
        <v>4</v>
      </c>
      <c r="G263" s="84">
        <v>2</v>
      </c>
      <c r="H263" s="137" t="str">
        <f t="shared" ref="H263:H284" si="75">IF(AND(OR(F263=1,F263=2),(OR(G263=1,G263=2))),"Zona Baja",IF(AND((F263=3),(G263=1)),"Zona Baja",IF(AND(OR(F263=1,F263=2),(G263=3)),"Zona Moderada",IF(AND((F263=4),(G263=1)),"Zona Moderada",IF(AND((F263=3),(G263=2)),"Zona Moderada",IF(AND((F263=5),(OR(G263=1,G263=2))),"Zona Alta",IF(AND((F263=4),(OR(G263=2,G263=3))),"Zona Alta",IF(AND((F263=3),(G263=3)),"Zona Alta",IF(AND((F263=2),(G263=4)),"Zona Alta",IF(AND((F263=1),(OR(G263=4,G263=5))),"Zona Alta",IF(AND((F263=2),(G263=5)),"Zona Extrema",IF(AND(OR(F263=3,F263=4,F263=5),(OR(G263=4,G263=5))),"Zona Extrema",IF(AND((F263=5),(G263=3)),"Zona Extrema","")))))))))))))</f>
        <v>Zona Alta</v>
      </c>
      <c r="I263" s="85" t="s">
        <v>778</v>
      </c>
      <c r="J263" s="84" t="s">
        <v>256</v>
      </c>
      <c r="K263" s="85" t="str">
        <f>IF(E263="Corrupción",IF(J263="Preventivo","Probabilidad",IF(J263="Correctivo","Impacto","")),IF(J263="Preventivo","Probabilidad",IF(J263="","",IF(J263="Preventivo - Correctivo","Ambos",IF(J263="Preventivo","Probabilidad",IF(J263="","",IF(J263="Preventivo - Correctivo","Ambos","Impacto")))))))</f>
        <v>Ambos</v>
      </c>
      <c r="L263" s="85">
        <v>60</v>
      </c>
      <c r="M263" s="85">
        <f>IF(E263="Corrupción",IF(K263="Impacto",0,IF(K263="Probabilidad",IF(L263&lt;51,0,IF(L263&lt;76,1,2)))),IF(OR(K263="Probabilidad",K263="Ambos"),IF(L263&lt;71,0,1),IF(K263="Impacto",0,IF(K263="","",0))))</f>
        <v>0</v>
      </c>
      <c r="N263" s="85">
        <f>IF(E263="Corrupción",IF(K263="Probabilidad",0,IF(K263="Impacto",IF(L263&lt;51,0,IF(L263&lt;76,1,2)))),IF(OR(K263="Impacto",K263="Ambos"),IF(L263&lt;71,0,1),IF(K263="Probabilidad",0,IF(K263="",""))))</f>
        <v>0</v>
      </c>
      <c r="O263" s="85">
        <f t="shared" si="73"/>
        <v>4</v>
      </c>
      <c r="P263" s="85">
        <f t="shared" si="74"/>
        <v>2</v>
      </c>
      <c r="Q263" s="137" t="str">
        <f t="shared" ref="Q263:Q269" si="76">IF(AND(OR(O263=1,O263=2),(OR(P263=1,P263=2))),"Zona Baja",IF(AND((O263=3),(P263=1)),"Zona Baja",IF(AND(OR(O263=1,O263=2),(P263=3)),"Zona Moderada",IF(AND((O263=4),(P263=1)),"Zona Moderada",IF(AND((O263=3),(P263=2)),"Zona Moderada",IF(AND((O263=5),(OR(P263=1,P263=2))),"Zona Alta",IF(AND((O263=4),(OR(P263=2,P263=3))),"Zona Alta",IF(AND((O263=3),(P263=3)),"Zona Alta",IF(AND((O263=2),(P263=4)),"Zona Alta",IF(AND((O263=1),(OR(P263=4,P263=5))),"Zona Alta",IF(AND((O263=2),(P263=5)),"Zona Extrema",IF(AND(OR(O263=3,O263=4,O263=5),(OR(P263=4,P263=5))),"Zona Extrema",IF(AND((O263=5),(P263=3)),"Zona Extrema","")))))))))))))</f>
        <v>Zona Alta</v>
      </c>
      <c r="R263" s="85" t="s">
        <v>779</v>
      </c>
      <c r="S263" s="85" t="s">
        <v>780</v>
      </c>
    </row>
    <row r="264" spans="1:20" ht="96">
      <c r="A264" s="13" t="s">
        <v>768</v>
      </c>
      <c r="B264" s="91" t="s">
        <v>781</v>
      </c>
      <c r="C264" s="77" t="s">
        <v>782</v>
      </c>
      <c r="D264" s="51" t="s">
        <v>783</v>
      </c>
      <c r="E264" s="23" t="s">
        <v>29</v>
      </c>
      <c r="F264" s="61">
        <v>4</v>
      </c>
      <c r="G264" s="61">
        <v>2</v>
      </c>
      <c r="H264" s="137" t="str">
        <f t="shared" si="75"/>
        <v>Zona Alta</v>
      </c>
      <c r="I264" s="51" t="s">
        <v>778</v>
      </c>
      <c r="J264" s="61" t="s">
        <v>256</v>
      </c>
      <c r="K264" s="23" t="str">
        <f>IF(E264="Corrupción",IF(J264="Preventivo","Probabilidad",IF(J264="Correctivo","Impacto","")),IF(J264="Preventivo","Probabilidad",IF(J264="","",IF(J264="Preventivo - Correctivo","Ambos",IF(J264="Preventivo","Probabilidad",IF(J264="","",IF(J264="Preventivo - Correctivo","Ambos","Impacto")))))))</f>
        <v>Ambos</v>
      </c>
      <c r="L264" s="23">
        <v>60</v>
      </c>
      <c r="M264" s="23">
        <f>IF(E264="Corrupción",IF(K264="Impacto",0,IF(K264="Probabilidad",IF(L264&lt;51,0,IF(L264&lt;76,1,2)))),IF(OR(K264="Probabilidad",K264="Ambos"),IF(L264&lt;71,0,1),IF(K264="Impacto",0,IF(K264="","",0))))</f>
        <v>0</v>
      </c>
      <c r="N264" s="23">
        <f>IF(E264="Corrupción",IF(K264="Probabilidad",0,IF(K264="Impacto",IF(L264&lt;51,0,IF(L264&lt;76,1,2)))),IF(OR(K264="Impacto",K264="Ambos"),IF(L264&lt;71,0,1),IF(K264="Probabilidad",0,IF(K264="",""))))</f>
        <v>0</v>
      </c>
      <c r="O264" s="23">
        <f t="shared" si="73"/>
        <v>4</v>
      </c>
      <c r="P264" s="23">
        <f t="shared" si="74"/>
        <v>2</v>
      </c>
      <c r="Q264" s="137" t="str">
        <f t="shared" ref="Q264" si="77">IF(AND(OR(O264=1,O264=2),(OR(P264=1,P264=2))),"Zona de Riesgo Baja",IF(AND((O264=3),(P264=1)),"Zona de Riesgo Baja",IF(AND(OR(O264=1,O264=2),(P264=3)),"Zona de Riesgo Moderada",IF(AND((O264=4),(P264=1)),"Zona de Riesgo Moderada",IF(AND((O264=3),(P264=2)),"Zona de Riesgo Moderada",IF(AND((O264=5),(OR(P264=1,P264=2))),"Zona de Riesgo Alta",IF(AND((O264=4),(OR(P264=2,P264=3))),"Zona de Riesgo Alta",IF(AND((O264=3),(P264=3)),"Zona de Riesgo Alta",IF(AND((O264=2),(P264=4)),"Zona de Riesgo Alta",IF(AND((O264=1),(OR(P264=4,P264=5))),"Zona de Riesgo Alta",IF(AND((O264=2),(P264=5)),"Zona de Riesgo Extrema",IF(AND(OR(O264=3,O264=4,O264=5),(OR(P264=4,P264=5))),"Zona de Riesgo Extrema",IF(AND((O264=5),(P264=3)),"Zona de Riesgo Extrema","")))))))))))))</f>
        <v>Zona de Riesgo Alta</v>
      </c>
      <c r="R264" s="43" t="s">
        <v>779</v>
      </c>
      <c r="S264" s="23" t="s">
        <v>780</v>
      </c>
    </row>
    <row r="265" spans="1:20" ht="140.25">
      <c r="A265" s="13" t="s">
        <v>768</v>
      </c>
      <c r="B265" s="85" t="s">
        <v>784</v>
      </c>
      <c r="C265" s="85" t="s">
        <v>785</v>
      </c>
      <c r="D265" s="85" t="s">
        <v>786</v>
      </c>
      <c r="E265" s="85" t="s">
        <v>61</v>
      </c>
      <c r="F265" s="84">
        <v>3</v>
      </c>
      <c r="G265" s="84">
        <v>5</v>
      </c>
      <c r="H265" s="112" t="str">
        <f t="shared" si="75"/>
        <v>Zona Extrema</v>
      </c>
      <c r="I265" s="85" t="s">
        <v>787</v>
      </c>
      <c r="J265" s="84"/>
      <c r="K265" s="85" t="str">
        <f>IF(E265="Corrupción",IF(J265="Preventivo","Probabilidad",IF(J265="Correctivo","Impacto","")),IF(J265="Preventivo","Probabilidad",IF(J265="","",IF(J265="Preventivo - Correctivo","Ambos",IF(J265="Preventivo","Probabilidad",IF(J265="","",IF(J265="Preventivo - Correctivo","Ambos","Impacto")))))))</f>
        <v/>
      </c>
      <c r="L265" s="85">
        <v>0</v>
      </c>
      <c r="M265" s="85">
        <v>0</v>
      </c>
      <c r="N265" s="85">
        <v>0</v>
      </c>
      <c r="O265" s="85">
        <v>3</v>
      </c>
      <c r="P265" s="85">
        <v>5</v>
      </c>
      <c r="Q265" s="112" t="str">
        <f t="shared" si="76"/>
        <v>Zona Extrema</v>
      </c>
      <c r="R265" s="85" t="s">
        <v>788</v>
      </c>
      <c r="S265" s="85" t="s">
        <v>789</v>
      </c>
    </row>
    <row r="266" spans="1:20" ht="154.5" customHeight="1">
      <c r="A266" s="13" t="s">
        <v>768</v>
      </c>
      <c r="B266" s="85" t="s">
        <v>790</v>
      </c>
      <c r="C266" s="85" t="s">
        <v>791</v>
      </c>
      <c r="D266" s="85" t="s">
        <v>792</v>
      </c>
      <c r="E266" s="85" t="s">
        <v>61</v>
      </c>
      <c r="F266" s="84">
        <v>3</v>
      </c>
      <c r="G266" s="84">
        <v>5</v>
      </c>
      <c r="H266" s="112" t="str">
        <f t="shared" si="75"/>
        <v>Zona Extrema</v>
      </c>
      <c r="I266" s="85" t="s">
        <v>793</v>
      </c>
      <c r="J266" s="84" t="s">
        <v>256</v>
      </c>
      <c r="K266" s="85" t="s">
        <v>15</v>
      </c>
      <c r="L266" s="85">
        <v>85</v>
      </c>
      <c r="M266" s="85">
        <f>IF(E266="Corrupción",IF(K266="Impacto",0,IF(K266="Probabilidad",IF(L266&lt;51,0,IF(L266&lt;76,1,2)))),IF(OR(K266="Probabilidad",K266="Ambos"),IF(L266&lt;71,0,1),IF(K266="Impacto",0,IF(K266="","",0))))</f>
        <v>2</v>
      </c>
      <c r="N266" s="85">
        <f>IF(E266="Corrupción",IF(K266="Probabilidad",0,IF(K266="Impacto",IF(L266&lt;51,0,IF(L266&lt;76,1,2)))),IF(OR(K266="Impacto",K266="Ambos"),IF(L266&lt;71,0,1),IF(K266="Probabilidad",0,IF(K266="",""))))</f>
        <v>0</v>
      </c>
      <c r="O266" s="85">
        <f t="shared" si="73"/>
        <v>1</v>
      </c>
      <c r="P266" s="85">
        <f t="shared" si="74"/>
        <v>5</v>
      </c>
      <c r="Q266" s="137" t="str">
        <f t="shared" si="76"/>
        <v>Zona Alta</v>
      </c>
      <c r="R266" s="85" t="s">
        <v>788</v>
      </c>
      <c r="S266" s="85" t="s">
        <v>794</v>
      </c>
    </row>
    <row r="267" spans="1:20" ht="174" customHeight="1">
      <c r="A267" s="13" t="s">
        <v>768</v>
      </c>
      <c r="B267" s="85" t="s">
        <v>790</v>
      </c>
      <c r="C267" s="85" t="s">
        <v>795</v>
      </c>
      <c r="D267" s="85" t="s">
        <v>796</v>
      </c>
      <c r="E267" s="85" t="s">
        <v>61</v>
      </c>
      <c r="F267" s="84">
        <v>3</v>
      </c>
      <c r="G267" s="84">
        <v>5</v>
      </c>
      <c r="H267" s="112" t="str">
        <f t="shared" si="75"/>
        <v>Zona Extrema</v>
      </c>
      <c r="I267" s="85" t="s">
        <v>787</v>
      </c>
      <c r="J267" s="84"/>
      <c r="K267" s="85" t="str">
        <f t="shared" ref="K267:K272" si="78">IF(E267="Corrupción",IF(J267="Preventivo","Probabilidad",IF(J267="Correctivo","Impacto","")),IF(J267="Preventivo","Probabilidad",IF(J267="","",IF(J267="Preventivo - Correctivo","Ambos",IF(J267="Preventivo","Probabilidad",IF(J267="","",IF(J267="Preventivo - Correctivo","Ambos","Impacto")))))))</f>
        <v/>
      </c>
      <c r="L267" s="85">
        <v>0</v>
      </c>
      <c r="M267" s="85"/>
      <c r="N267" s="85"/>
      <c r="O267" s="85" t="str">
        <f t="shared" si="73"/>
        <v/>
      </c>
      <c r="P267" s="85" t="str">
        <f t="shared" si="74"/>
        <v/>
      </c>
      <c r="Q267" s="112" t="str">
        <f t="shared" si="76"/>
        <v/>
      </c>
      <c r="R267" s="85" t="s">
        <v>797</v>
      </c>
      <c r="S267" s="85" t="s">
        <v>794</v>
      </c>
    </row>
    <row r="268" spans="1:20" ht="195" customHeight="1">
      <c r="A268" s="13" t="s">
        <v>798</v>
      </c>
      <c r="B268" s="103" t="s">
        <v>799</v>
      </c>
      <c r="C268" s="103" t="s">
        <v>800</v>
      </c>
      <c r="D268" s="103" t="s">
        <v>801</v>
      </c>
      <c r="E268" s="85" t="s">
        <v>61</v>
      </c>
      <c r="F268" s="61">
        <v>2</v>
      </c>
      <c r="G268" s="61">
        <v>2</v>
      </c>
      <c r="H268" s="147" t="str">
        <f t="shared" si="75"/>
        <v>Zona Baja</v>
      </c>
      <c r="I268" s="103" t="s">
        <v>802</v>
      </c>
      <c r="J268" s="115" t="s">
        <v>31</v>
      </c>
      <c r="K268" s="117" t="str">
        <f t="shared" si="78"/>
        <v>Probabilidad</v>
      </c>
      <c r="L268" s="23">
        <v>100</v>
      </c>
      <c r="M268" s="49">
        <f>IF(E268="Corrupción",IF(K268="Impacto",0,IF(K268="Probabilidad",IF(L268&lt;51,0,IF(L268&lt;76,1,2)))),IF(OR(K268="Probabilidad",K268="Ambos"),IF(L268&lt;71,0,1),IF(K268="Impacto",0,IF(K268="","",0))))</f>
        <v>2</v>
      </c>
      <c r="N268" s="49">
        <f t="shared" ref="N268" si="79">IF(E268="Corrupción",IF(K268="Probabilidad",0,IF(K268="Impacto",IF(L268&lt;51,0,IF(L268&lt;76,1,2)))),IF(OR(K268="Impacto",K268="Ambos"),IF(L268&lt;71,0,1),IF(K268="Probabilidad",0,IF(K268="",""))))</f>
        <v>0</v>
      </c>
      <c r="O268" s="49">
        <f t="shared" si="73"/>
        <v>1</v>
      </c>
      <c r="P268" s="50">
        <f>IF(J268="","",IF((G268-N268)&lt;=0,1,(G268-N268)))</f>
        <v>2</v>
      </c>
      <c r="Q268" s="147" t="str">
        <f>IF(AND(OR(O268=1,O268=2),(OR(P268=1,P268=2))),"Zona Baja",IF(AND((O268=3),(P268=1)),"Zona Baja",IF(AND(OR(O268=1,O268=2),(P268=3)),"Zona Moderada",IF(AND((O268=4),(P268=1)),"Zona Moderada",IF(AND((O268=3),(P268=2)),"Zona Moderada",IF(AND((O268=5),(OR(P268=1,P268=2))),"Zona Alta",IF(AND((O268=4),(OR(P268=2,P268=3))),"Zona Alta",IF(AND((O268=3),(P268=3)),"Zona Alta",IF(AND((O268=2),(P268=4)),"Zona Alta",IF(AND((O268=1),(OR(P268=4,P268=5))),"Zona Alta",IF(AND((O268=2),(P268=5)),"Zona Extrema",IF(AND(OR(O268=3,O268=4,O268=5),(OR(P268=4,P268=5))),"Zona Extrema",IF(AND((O268=5),(P268=3)),"Zona Extrema","")))))))))))))</f>
        <v>Zona Baja</v>
      </c>
      <c r="R268" s="25" t="s">
        <v>803</v>
      </c>
      <c r="S268" s="25" t="s">
        <v>804</v>
      </c>
    </row>
    <row r="269" spans="1:20" ht="165.75" customHeight="1">
      <c r="A269" s="13" t="s">
        <v>798</v>
      </c>
      <c r="B269" s="103" t="s">
        <v>805</v>
      </c>
      <c r="C269" s="103" t="s">
        <v>806</v>
      </c>
      <c r="D269" s="103" t="s">
        <v>801</v>
      </c>
      <c r="E269" s="85" t="s">
        <v>61</v>
      </c>
      <c r="F269" s="61">
        <v>2</v>
      </c>
      <c r="G269" s="61">
        <v>2</v>
      </c>
      <c r="H269" s="147" t="str">
        <f>IF(AND(OR(F269=1,F269=2),(OR(G269=1,G269=2))),"Zona Baja",IF(AND((F269=3),(G269=1)),"Zona Baja",IF(AND(OR(F269=1,F269=2),(G269=3)),"Zona Moderada",IF(AND((F269=4),(G269=1)),"Zona Moderada",IF(AND((F269=3),(G269=2)),"Zona Moderada",IF(AND((F269=5),(OR(G269=1,G269=2))),"Zona Alta",IF(AND((F269=4),(OR(G269=2,G269=3))),"Zona Alta",IF(AND((F269=3),(G269=3)),"Zona Alta",IF(AND((F269=2),(G269=4)),"Zona Alta",IF(AND((F269=1),(OR(G269=4,G269=5))),"Zona Alta",IF(AND((F269=2),(G269=5)),"Zona Extrema",IF(AND(OR(F269=3,F269=4,F269=5),(OR(G269=4,G269=5))),"Zona Extrema",IF(AND((F269=5),(G269=3)),"Zona Extrema","")))))))))))))</f>
        <v>Zona Baja</v>
      </c>
      <c r="I269" s="103" t="s">
        <v>807</v>
      </c>
      <c r="J269" s="115" t="s">
        <v>31</v>
      </c>
      <c r="K269" s="117" t="str">
        <f t="shared" si="78"/>
        <v>Probabilidad</v>
      </c>
      <c r="L269" s="85">
        <v>70</v>
      </c>
      <c r="M269" s="117">
        <f>IF(E269="Corrupción",IF(K269="Impacto",0,IF(K269="Probabilidad",IF(L269&lt;51,0,IF(L269&lt;76,1,2)))),IF(OR(K269="Probabilidad",K269="Ambos"),IF(L269&lt;71,0,1),IF(K269="Impacto",0,IF(K269="","",0))))</f>
        <v>1</v>
      </c>
      <c r="N269" s="117">
        <f>IF(E269="Corrupción",IF(K269="Probabilidad",0,IF(K269="Impacto",IF(L269&lt;51,0,IF(L269&lt;76,1,2)))),IF(OR(K269="Impacto",K269="Ambos"),IF(L269&lt;71,0,1),IF(K269="Probabilidad",0,IF(K269="",""))))</f>
        <v>0</v>
      </c>
      <c r="O269" s="117">
        <f t="shared" si="73"/>
        <v>1</v>
      </c>
      <c r="P269" s="117">
        <f t="shared" si="74"/>
        <v>2</v>
      </c>
      <c r="Q269" s="147" t="str">
        <f t="shared" si="76"/>
        <v>Zona Baja</v>
      </c>
      <c r="R269" s="103" t="s">
        <v>808</v>
      </c>
      <c r="S269" s="103" t="s">
        <v>809</v>
      </c>
    </row>
    <row r="270" spans="1:20" ht="204.75" customHeight="1">
      <c r="A270" s="13" t="s">
        <v>798</v>
      </c>
      <c r="B270" s="103" t="s">
        <v>805</v>
      </c>
      <c r="C270" s="103" t="s">
        <v>810</v>
      </c>
      <c r="D270" s="103" t="s">
        <v>801</v>
      </c>
      <c r="E270" s="85" t="s">
        <v>61</v>
      </c>
      <c r="F270" s="71">
        <v>2</v>
      </c>
      <c r="G270" s="61">
        <v>2</v>
      </c>
      <c r="H270" s="147" t="str">
        <f>IF(AND(OR(F270=1,F270=2),(OR(G270=1,G270=2))),"Zona Baja",IF(AND((F270=3),(G270=1)),"Zona Baja",IF(AND(OR(F270=1,F270=2),(G270=3)),"Zona Moderada",IF(AND((F270=4),(G270=1)),"Zona Moderada",IF(AND((F270=3),(G270=2)),"Zona Moderada",IF(AND((F270=5),(OR(G270=1,G270=2))),"Zona Alta",IF(AND((F270=4),(OR(G270=2,G270=3))),"Zona Alta",IF(AND((F270=3),(G270=3)),"Zona Alta",IF(AND((F270=2),(G270=4)),"Zona Alta",IF(AND((F270=1),(OR(G270=4,G270=5))),"Zona Alta",IF(AND((F270=2),(G270=5)),"Zona Extrema",IF(AND(OR(F270=3,F270=4,F270=5),(OR(G270=4,G270=5))),"Zona Extrema",IF(AND((F270=5),(G270=3)),"Zona Extrema","")))))))))))))</f>
        <v>Zona Baja</v>
      </c>
      <c r="I270" s="103" t="s">
        <v>811</v>
      </c>
      <c r="J270" s="115" t="s">
        <v>31</v>
      </c>
      <c r="K270" s="117" t="str">
        <f t="shared" si="78"/>
        <v>Probabilidad</v>
      </c>
      <c r="L270" s="85">
        <v>70</v>
      </c>
      <c r="M270" s="117">
        <f>IF(E270="Corrupción",IF(K270="Impacto",0,IF(K270="Probabilidad",IF(L270&lt;51,0,IF(L270&lt;76,1,2)))),IF(OR(K270="Probabilidad",K270="Ambos"),IF(L270&lt;71,0,1),IF(K270="Impacto",0,IF(K270="","",0))))</f>
        <v>1</v>
      </c>
      <c r="N270" s="117">
        <f>IF(E270="Corrupción",IF(K270="Probabilidad",0,IF(K270="Impacto",IF(L270&lt;51,0,IF(L270&lt;76,1,2)))),IF(OR(K270="Impacto",K270="Ambos"),IF(L270&lt;71,0,1),IF(K270="Probabilidad",0,IF(K270="",""))))</f>
        <v>0</v>
      </c>
      <c r="O270" s="117">
        <f t="shared" si="73"/>
        <v>1</v>
      </c>
      <c r="P270" s="117">
        <f t="shared" si="74"/>
        <v>2</v>
      </c>
      <c r="Q270" s="148" t="str">
        <f t="shared" ref="Q270" si="80">IF(AND(OR(O270=1,O270=2),(OR(P270=1,P270=2))),"Zona de Riesgo Baja",IF(AND((O270=3),(P270=1)),"Zona de Riesgo Baja",IF(AND(OR(O270=1,O270=2),(P270=3)),"Zona de Riesgo Moderada",IF(AND((O270=4),(P270=1)),"Zona de Riesgo Moderada",IF(AND((O270=3),(P270=2)),"Zona de Riesgo Moderada",IF(AND((O270=5),(OR(P270=1,P270=2))),"Zona de Riesgo Alta",IF(AND((O270=4),(OR(P270=2,P270=3))),"Zona de Riesgo Alta",IF(AND((O270=3),(P270=3)),"Zona de Riesgo Alta",IF(AND((O270=2),(P270=4)),"Zona de Riesgo Alta",IF(AND((O270=1),(OR(P270=4,P270=5))),"Zona de Riesgo Alta",IF(AND((O270=2),(P270=5)),"Zona de Riesgo Extrema",IF(AND(OR(O270=3,O270=4,O270=5),(OR(P270=4,P270=5))),"Zona de Riesgo Extrema",IF(AND((O270=5),(P270=3)),"Zona de Riesgo Extrema","")))))))))))))</f>
        <v>Zona de Riesgo Baja</v>
      </c>
      <c r="R270" s="103" t="s">
        <v>1600</v>
      </c>
      <c r="S270" s="103" t="s">
        <v>812</v>
      </c>
    </row>
    <row r="271" spans="1:20" ht="140.25">
      <c r="A271" s="13" t="s">
        <v>798</v>
      </c>
      <c r="B271" s="103" t="s">
        <v>813</v>
      </c>
      <c r="C271" s="103" t="s">
        <v>814</v>
      </c>
      <c r="D271" s="103" t="s">
        <v>815</v>
      </c>
      <c r="E271" s="87" t="s">
        <v>136</v>
      </c>
      <c r="F271" s="71">
        <v>3</v>
      </c>
      <c r="G271" s="61">
        <v>3</v>
      </c>
      <c r="H271" s="137" t="str">
        <f t="shared" si="75"/>
        <v>Zona Alta</v>
      </c>
      <c r="I271" s="87" t="s">
        <v>819</v>
      </c>
      <c r="J271" s="62" t="s">
        <v>256</v>
      </c>
      <c r="K271" s="110" t="str">
        <f t="shared" si="78"/>
        <v>Ambos</v>
      </c>
      <c r="L271" s="87">
        <v>90</v>
      </c>
      <c r="M271" s="49">
        <f t="shared" ref="M271:M272" si="81">IF(E271="Corrupción",IF(K271="Impacto",0,IF(K271="Probabilidad",IF(L271&lt;51,0,IF(L271&lt;76,1,2)))),IF(OR(K271="Probabilidad",K271="Ambos"),IF(L271&lt;71,0,1),IF(K271="Impacto",0,IF(K271="","",0))))</f>
        <v>1</v>
      </c>
      <c r="N271" s="49">
        <f t="shared" ref="N271:N272" si="82">IF(E271="Corrupción",IF(K271="Probabilidad",0,IF(K271="Impacto",IF(L271&lt;51,0,IF(L271&lt;76,1,2)))),IF(OR(K271="Impacto",K271="Ambos"),IF(L271&lt;71,0,1),IF(K271="Probabilidad",0,IF(K271="",""))))</f>
        <v>1</v>
      </c>
      <c r="O271" s="49">
        <f t="shared" si="73"/>
        <v>2</v>
      </c>
      <c r="P271" s="50">
        <f t="shared" si="74"/>
        <v>2</v>
      </c>
      <c r="Q271" s="147" t="str">
        <f>IF(AND(OR(O271=1,O271=2),(OR(P271=1,P271=2))),"Zona Baja",IF(AND((O271=3),(P271=1)),"Zona Baja",IF(AND(OR(O271=1,O271=2),(P271=3)),"Zona Moderada",IF(AND((O271=4),(P271=1)),"Zona Moderada",IF(AND((O271=3),(P271=2)),"Zona Moderada",IF(AND((O271=5),(OR(P271=1,P271=2))),"Zona Alta",IF(AND((O271=4),(OR(P271=2,P271=3))),"Zona Alta",IF(AND((O271=3),(P271=3)),"Zona Alta",IF(AND((O271=2),(P271=4)),"Zona Alta",IF(AND((O271=1),(OR(P271=4,P271=5))),"Zona Alta",IF(AND((O271=2),(P271=5)),"Zona Extrema",IF(AND(OR(O271=3,O271=4,O271=5),(OR(P271=4,P271=5))),"Zona Extrema",IF(AND((O271=5),(P271=3)),"Zona Extrema","")))))))))))))</f>
        <v>Zona Baja</v>
      </c>
      <c r="R271" s="87" t="s">
        <v>820</v>
      </c>
      <c r="S271" s="87" t="s">
        <v>821</v>
      </c>
      <c r="T271" s="18"/>
    </row>
    <row r="272" spans="1:20" ht="197.25" customHeight="1">
      <c r="A272" s="13" t="s">
        <v>798</v>
      </c>
      <c r="B272" s="103" t="s">
        <v>816</v>
      </c>
      <c r="C272" s="103" t="s">
        <v>817</v>
      </c>
      <c r="D272" s="103" t="s">
        <v>818</v>
      </c>
      <c r="E272" s="85" t="s">
        <v>136</v>
      </c>
      <c r="F272" s="72">
        <v>3</v>
      </c>
      <c r="G272" s="84">
        <v>3</v>
      </c>
      <c r="H272" s="149" t="str">
        <f t="shared" si="75"/>
        <v>Zona Alta</v>
      </c>
      <c r="I272" s="87" t="s">
        <v>819</v>
      </c>
      <c r="J272" s="62" t="s">
        <v>256</v>
      </c>
      <c r="K272" s="110" t="str">
        <f t="shared" si="78"/>
        <v>Ambos</v>
      </c>
      <c r="L272" s="87">
        <v>90</v>
      </c>
      <c r="M272" s="49">
        <f t="shared" si="81"/>
        <v>1</v>
      </c>
      <c r="N272" s="49">
        <f t="shared" si="82"/>
        <v>1</v>
      </c>
      <c r="O272" s="49">
        <f t="shared" si="73"/>
        <v>2</v>
      </c>
      <c r="P272" s="50">
        <f t="shared" si="74"/>
        <v>2</v>
      </c>
      <c r="Q272" s="148" t="str">
        <f t="shared" ref="Q272" si="83">IF(AND(OR(O272=1,O272=2),(OR(P272=1,P272=2))),"Zona de Riesgo Baja",IF(AND((O272=3),(P272=1)),"Zona de Riesgo Baja",IF(AND(OR(O272=1,O272=2),(P272=3)),"Zona de Riesgo Moderada",IF(AND((O272=4),(P272=1)),"Zona de Riesgo Moderada",IF(AND((O272=3),(P272=2)),"Zona de Riesgo Moderada",IF(AND((O272=5),(OR(P272=1,P272=2))),"Zona de Riesgo Alta",IF(AND((O272=4),(OR(P272=2,P272=3))),"Zona de Riesgo Alta",IF(AND((O272=3),(P272=3)),"Zona de Riesgo Alta",IF(AND((O272=2),(P272=4)),"Zona de Riesgo Alta",IF(AND((O272=1),(OR(P272=4,P272=5))),"Zona de Riesgo Alta",IF(AND((O272=2),(P272=5)),"Zona de Riesgo Extrema",IF(AND(OR(O272=3,O272=4,O272=5),(OR(P272=4,P272=5))),"Zona de Riesgo Extrema",IF(AND((O272=5),(P272=3)),"Zona de Riesgo Extrema","")))))))))))))</f>
        <v>Zona de Riesgo Baja</v>
      </c>
      <c r="R272" s="103" t="s">
        <v>820</v>
      </c>
      <c r="S272" s="103" t="s">
        <v>821</v>
      </c>
    </row>
    <row r="273" spans="1:19" ht="156" customHeight="1">
      <c r="A273" s="13" t="s">
        <v>798</v>
      </c>
      <c r="B273" s="103" t="s">
        <v>822</v>
      </c>
      <c r="C273" s="103" t="s">
        <v>823</v>
      </c>
      <c r="D273" s="103" t="s">
        <v>818</v>
      </c>
      <c r="E273" s="87" t="s">
        <v>136</v>
      </c>
      <c r="F273" s="71">
        <v>2</v>
      </c>
      <c r="G273" s="61">
        <v>2</v>
      </c>
      <c r="H273" s="147" t="str">
        <f t="shared" si="75"/>
        <v>Zona Baja</v>
      </c>
      <c r="I273" s="87" t="s">
        <v>819</v>
      </c>
      <c r="J273" s="62" t="s">
        <v>31</v>
      </c>
      <c r="K273" s="110" t="str">
        <f t="shared" ref="K273:K276" si="84">IF(E273="Corrupción",IF(J273="Preventivo","Probabilidad",IF(J273="Correctivo","Impacto","")),IF(J273="Preventivo","Probabilidad",IF(J273="","",IF(J273="Preventivo - Correctivo","Ambos",IF(J273="Preventivo","Probabilidad",IF(J273="","",IF(J273="Preventivo - Correctivo","Ambos","Impacto")))))))</f>
        <v>Probabilidad</v>
      </c>
      <c r="L273" s="87">
        <v>90</v>
      </c>
      <c r="M273" s="49">
        <f t="shared" ref="M273" si="85">IF(E273="Corrupción",IF(K273="Impacto",0,IF(K273="Probabilidad",IF(L273&lt;51,0,IF(L273&lt;76,1,2)))),IF(OR(K273="Probabilidad",K273="Ambos"),IF(L273&lt;71,0,1),IF(K273="Impacto",0,IF(K273="","",0))))</f>
        <v>1</v>
      </c>
      <c r="N273" s="49">
        <f t="shared" ref="N273" si="86">IF(E273="Corrupción",IF(K273="Probabilidad",0,IF(K273="Impacto",IF(L273&lt;51,0,IF(L273&lt;76,1,2)))),IF(OR(K273="Impacto",K273="Ambos"),IF(L273&lt;71,0,1),IF(K273="Probabilidad",0,IF(K273="",""))))</f>
        <v>0</v>
      </c>
      <c r="O273" s="49">
        <f t="shared" si="73"/>
        <v>1</v>
      </c>
      <c r="P273" s="50">
        <f t="shared" si="74"/>
        <v>2</v>
      </c>
      <c r="Q273" s="147" t="str">
        <f>IF(AND(OR(O273=1,O273=2),(OR(P273=1,P273=2))),"Zona Baja",IF(AND((O273=3),(P273=1)),"Zona Baja",IF(AND(OR(O273=1,O273=2),(P273=3)),"Zona Moderada",IF(AND((O273=4),(P273=1)),"Zona Moderada",IF(AND((O273=3),(P273=2)),"Zona Moderada",IF(AND((O273=5),(OR(P273=1,P273=2))),"Zona Alta",IF(AND((O273=4),(OR(P273=2,P273=3))),"Zona Alta",IF(AND((O273=3),(P273=3)),"Zona Alta",IF(AND((O273=2),(P273=4)),"Zona Alta",IF(AND((O273=1),(OR(P273=4,P273=5))),"Zona Alta",IF(AND((O273=2),(P273=5)),"Zona Extrema",IF(AND(OR(O273=3,O273=4,O273=5),(OR(P273=4,P273=5))),"Zona Extrema",IF(AND((O273=5),(P273=3)),"Zona Extrema","")))))))))))))</f>
        <v>Zona Baja</v>
      </c>
      <c r="R273" s="103" t="s">
        <v>824</v>
      </c>
      <c r="S273" s="103" t="s">
        <v>825</v>
      </c>
    </row>
    <row r="274" spans="1:19" ht="139.5" customHeight="1">
      <c r="A274" s="13" t="s">
        <v>798</v>
      </c>
      <c r="B274" s="103" t="s">
        <v>826</v>
      </c>
      <c r="C274" s="103" t="s">
        <v>827</v>
      </c>
      <c r="D274" s="103" t="s">
        <v>828</v>
      </c>
      <c r="E274" s="85" t="s">
        <v>238</v>
      </c>
      <c r="F274" s="97">
        <v>2</v>
      </c>
      <c r="G274" s="73">
        <v>2</v>
      </c>
      <c r="H274" s="147" t="str">
        <f t="shared" si="75"/>
        <v>Zona Baja</v>
      </c>
      <c r="I274" s="103" t="s">
        <v>829</v>
      </c>
      <c r="J274" s="115" t="s">
        <v>31</v>
      </c>
      <c r="K274" s="117" t="str">
        <f t="shared" si="84"/>
        <v>Probabilidad</v>
      </c>
      <c r="L274" s="85">
        <v>90</v>
      </c>
      <c r="M274" s="117">
        <f t="shared" ref="M274:M280" si="87">IF(E274="Corrupción",IF(K274="Impacto",0,IF(K274="Probabilidad",IF(L274&lt;51,0,IF(L274&lt;76,1,2)))),IF(OR(K274="Probabilidad",K274="Ambos"),IF(L274&lt;71,0,1),IF(K274="Impacto",0,IF(K274="","",0))))</f>
        <v>1</v>
      </c>
      <c r="N274" s="117">
        <f t="shared" ref="N274:N280" si="88">IF(E274="Corrupción",IF(K274="Probabilidad",0,IF(K274="Impacto",IF(L274&lt;51,0,IF(L274&lt;76,1,2)))),IF(OR(K274="Impacto",K274="Ambos"),IF(L274&lt;71,0,1),IF(K274="Probabilidad",0,IF(K274="",""))))</f>
        <v>0</v>
      </c>
      <c r="O274" s="117">
        <f t="shared" ref="O274:O290" si="89">IF(J274="","",IF((F274-M274)&lt;=0,1,(F274-M274)))</f>
        <v>1</v>
      </c>
      <c r="P274" s="117">
        <f t="shared" ref="P274:P280" si="90">IF(J274="","",IF((G274-N274)&lt;=0,1,(G274-N274)))</f>
        <v>2</v>
      </c>
      <c r="Q274" s="147" t="str">
        <f>IF(AND(OR(O274=1,O274=2),(OR(P274=1,P274=2))),"Zona Baja",IF(AND((O274=3),(P274=1)),"Zona Baja",IF(AND(OR(O274=1,O274=2),(P274=3)),"Zona Moderada",IF(AND((O274=4),(P274=1)),"Zona Moderada",IF(AND((O274=3),(P274=2)),"Zona Moderada",IF(AND((O274=5),(OR(P274=1,P274=2))),"Zona Alta",IF(AND((O274=4),(OR(P274=2,P274=3))),"Zona Alta",IF(AND((O274=3),(P274=3)),"Zona Alta",IF(AND((O274=2),(P274=4)),"Zona Alta",IF(AND((O274=1),(OR(P274=4,P274=5))),"Zona Alta",IF(AND((O274=2),(P274=5)),"Zona Extrema",IF(AND(OR(O274=3,O274=4,O274=5),(OR(P274=4,P274=5))),"Zona Extrema",IF(AND((O274=5),(P274=3)),"Zona Extrema","")))))))))))))</f>
        <v>Zona Baja</v>
      </c>
      <c r="R274" s="103" t="s">
        <v>830</v>
      </c>
      <c r="S274" s="103" t="s">
        <v>831</v>
      </c>
    </row>
    <row r="275" spans="1:19" ht="113.25" customHeight="1">
      <c r="A275" s="20" t="s">
        <v>832</v>
      </c>
      <c r="B275" s="113" t="s">
        <v>833</v>
      </c>
      <c r="C275" s="113" t="s">
        <v>834</v>
      </c>
      <c r="D275" s="113" t="s">
        <v>835</v>
      </c>
      <c r="E275" s="85" t="s">
        <v>29</v>
      </c>
      <c r="F275" s="84">
        <v>3</v>
      </c>
      <c r="G275" s="84">
        <v>2</v>
      </c>
      <c r="H275" s="138" t="str">
        <f t="shared" si="75"/>
        <v>Zona Moderada</v>
      </c>
      <c r="I275" s="85" t="s">
        <v>836</v>
      </c>
      <c r="J275" s="84" t="s">
        <v>31</v>
      </c>
      <c r="K275" s="85" t="str">
        <f t="shared" si="84"/>
        <v>Probabilidad</v>
      </c>
      <c r="L275" s="85">
        <v>75</v>
      </c>
      <c r="M275" s="117">
        <f t="shared" si="87"/>
        <v>1</v>
      </c>
      <c r="N275" s="117">
        <f t="shared" si="88"/>
        <v>0</v>
      </c>
      <c r="O275" s="117">
        <f t="shared" si="89"/>
        <v>2</v>
      </c>
      <c r="P275" s="117">
        <f t="shared" si="90"/>
        <v>2</v>
      </c>
      <c r="Q275" s="148" t="str">
        <f>IF(AND(OR(O275=1,O275=2),(OR(P275=1,P275=2))),"Zona de Riesgo Baja",IF(AND((O275=3),(P275=1)),"Zona de Riesgo Baja",IF(AND(OR(O275=1,O275=2),(P275=3)),"Zona de Riesgo Moderada",IF(AND((O275=4),(P275=1)),"Zona de Riesgo Moderada",IF(AND((O275=3),(P275=2)),"Zona de Riesgo Moderada",IF(AND((O275=5),(OR(P275=1,P275=2))),"Zona de Riesgo Alta",IF(AND((O275=4),(OR(P275=2,P275=3))),"Zona de Riesgo Alta",IF(AND((O275=3),(P275=3)),"Zona de Riesgo Alta",IF(AND((O275=2),(P275=4)),"Zona de Riesgo Alta",IF(AND((O275=1),(OR(P275=4,P275=5))),"Zona de Riesgo Alta",IF(AND((O275=2),(P275=5)),"Zona de Riesgo Extrema",IF(AND(OR(O275=3,O275=4,O275=5),(OR(P275=4,P275=5))),"Zona de Riesgo Extrema",IF(AND((O275=5),(P275=3)),"Zona de Riesgo Extrema","")))))))))))))</f>
        <v>Zona de Riesgo Baja</v>
      </c>
      <c r="R275" s="85" t="s">
        <v>837</v>
      </c>
      <c r="S275" s="85" t="s">
        <v>838</v>
      </c>
    </row>
    <row r="276" spans="1:19" ht="102">
      <c r="A276" s="20" t="s">
        <v>832</v>
      </c>
      <c r="B276" s="113" t="s">
        <v>839</v>
      </c>
      <c r="C276" s="113" t="s">
        <v>840</v>
      </c>
      <c r="D276" s="113" t="s">
        <v>841</v>
      </c>
      <c r="E276" s="85" t="s">
        <v>29</v>
      </c>
      <c r="F276" s="84">
        <v>2</v>
      </c>
      <c r="G276" s="84">
        <v>2</v>
      </c>
      <c r="H276" s="147" t="str">
        <f t="shared" si="75"/>
        <v>Zona Baja</v>
      </c>
      <c r="I276" s="85" t="s">
        <v>842</v>
      </c>
      <c r="J276" s="85" t="s">
        <v>31</v>
      </c>
      <c r="K276" s="85" t="str">
        <f t="shared" si="84"/>
        <v>Probabilidad</v>
      </c>
      <c r="L276" s="85">
        <v>60</v>
      </c>
      <c r="M276" s="117">
        <f t="shared" si="87"/>
        <v>0</v>
      </c>
      <c r="N276" s="117">
        <f t="shared" si="88"/>
        <v>0</v>
      </c>
      <c r="O276" s="117">
        <f t="shared" si="89"/>
        <v>2</v>
      </c>
      <c r="P276" s="117">
        <f t="shared" si="90"/>
        <v>2</v>
      </c>
      <c r="Q276" s="146" t="str">
        <f>IF(AND(OR(O276=1,O276=2),(OR(P276=1,P276=2))),"Zona Baja",IF(AND((O276=3),(P276=1)),"Zona Baja",IF(AND(OR(O276=1,O276=2),(P276=3)),"Zona Moderada",IF(AND((O276=4),(P276=1)),"Zona Moderada",IF(AND((O276=3),(P276=2)),"Zona Moderada",IF(AND((O276=5),(OR(P276=1,P276=2))),"Zona Alta",IF(AND((O276=4),(OR(P276=2,P276=3))),"Zona Alta",IF(AND((O276=3),(P276=3)),"Zona Alta",IF(AND((O276=2),(P276=4)),"Zona Alta",IF(AND((O276=1),(OR(P276=4,P276=5))),"Zona Alta",IF(AND((O276=2),(P276=5)),"Zona Extrema",IF(AND(OR(O276=3,O276=4,O276=5),(OR(P276=4,P276=5))),"Zona Extrema",IF(AND((O276=5),(P276=3)),"Zona Extrema","")))))))))))))</f>
        <v>Zona Baja</v>
      </c>
      <c r="R276" s="85" t="s">
        <v>843</v>
      </c>
      <c r="S276" s="85" t="s">
        <v>844</v>
      </c>
    </row>
    <row r="277" spans="1:19" ht="153">
      <c r="A277" s="20" t="s">
        <v>832</v>
      </c>
      <c r="B277" s="113" t="s">
        <v>1560</v>
      </c>
      <c r="C277" s="113" t="s">
        <v>845</v>
      </c>
      <c r="D277" s="113" t="s">
        <v>1561</v>
      </c>
      <c r="E277" s="85" t="s">
        <v>61</v>
      </c>
      <c r="F277" s="84">
        <v>2</v>
      </c>
      <c r="G277" s="84">
        <v>4</v>
      </c>
      <c r="H277" s="137" t="str">
        <f t="shared" si="75"/>
        <v>Zona Alta</v>
      </c>
      <c r="I277" s="85" t="s">
        <v>846</v>
      </c>
      <c r="J277" s="84" t="s">
        <v>31</v>
      </c>
      <c r="K277" s="85" t="str">
        <f>IF(J277="Preventivo","Probabilidad",IF(J277="","","Impacto"))</f>
        <v>Probabilidad</v>
      </c>
      <c r="L277" s="85">
        <v>70</v>
      </c>
      <c r="M277" s="117">
        <f t="shared" si="87"/>
        <v>1</v>
      </c>
      <c r="N277" s="117">
        <f t="shared" si="88"/>
        <v>0</v>
      </c>
      <c r="O277" s="117">
        <f t="shared" si="89"/>
        <v>1</v>
      </c>
      <c r="P277" s="117">
        <f t="shared" si="90"/>
        <v>4</v>
      </c>
      <c r="Q277" s="137" t="str">
        <f>IF(AND(OR(O277=1,O277=2),(OR(P277=1,P277=2))),"Zona Baja",IF(AND((O277=3),(P277=1)),"Zona Baja",IF(AND(OR(O277=1,O277=2),(P277=3)),"Zona Moderada",IF(AND((O277=4),(P277=1)),"Zona Moderada",IF(AND((O277=3),(P277=2)),"Zona Moderada",IF(AND((O277=5),(OR(P277=1,P277=2))),"Zona Alta",IF(AND((O277=4),(OR(P277=2,P277=3))),"Zona Alta",IF(AND((O277=3),(P277=3)),"Zona Alta",IF(AND((O277=2),(P277=4)),"Zona Alta",IF(AND((O277=1),(OR(P277=4,P277=5))),"Zona Alta",IF(AND((O277=2),(P277=5)),"Zona Extrema",IF(AND(OR(O277=3,O277=4,O277=5),(OR(P277=4,P277=5))),"Zona Extrema",IF(AND((O277=5),(P277=3)),"Zona Extrema","")))))))))))))</f>
        <v>Zona Alta</v>
      </c>
      <c r="R277" s="23" t="s">
        <v>1562</v>
      </c>
      <c r="S277" s="23" t="s">
        <v>1563</v>
      </c>
    </row>
    <row r="278" spans="1:19" ht="242.25">
      <c r="A278" s="11" t="s">
        <v>847</v>
      </c>
      <c r="B278" s="78" t="s">
        <v>848</v>
      </c>
      <c r="C278" s="85" t="s">
        <v>849</v>
      </c>
      <c r="D278" s="85" t="s">
        <v>850</v>
      </c>
      <c r="E278" s="85" t="s">
        <v>61</v>
      </c>
      <c r="F278" s="84">
        <v>4</v>
      </c>
      <c r="G278" s="84">
        <v>3</v>
      </c>
      <c r="H278" s="137" t="str">
        <f t="shared" si="75"/>
        <v>Zona Alta</v>
      </c>
      <c r="I278" s="85" t="s">
        <v>851</v>
      </c>
      <c r="J278" s="84" t="s">
        <v>31</v>
      </c>
      <c r="K278" s="85" t="str">
        <f>IF(E278="Corrupción",IF(J278="Preventivo","Probabilidad",IF(J278="Correctivo","Impacto","")),IF(J278="Preventivo","Probabilidad",IF(J278="","",IF(J278="Preventivo - Correctivo","Ambos",IF(J278="Preventivo","Probabilidad",IF(J278="","",IF(J278="Preventivo - Correctivo","Ambos","Impacto")))))))</f>
        <v>Probabilidad</v>
      </c>
      <c r="L278" s="85">
        <v>85</v>
      </c>
      <c r="M278" s="85">
        <f t="shared" si="87"/>
        <v>2</v>
      </c>
      <c r="N278" s="85">
        <f t="shared" si="88"/>
        <v>0</v>
      </c>
      <c r="O278" s="85">
        <f t="shared" si="89"/>
        <v>2</v>
      </c>
      <c r="P278" s="85">
        <f t="shared" si="90"/>
        <v>3</v>
      </c>
      <c r="Q278" s="138" t="str">
        <f>IF(AND(OR(O278=1,O278=2),(OR(P278=1,P278=2))),"Zona Baja",IF(AND((O278=3),(P278=1)),"Zona Baja",IF(AND(OR(O278=1,O278=2),(P278=3)),"Zona Moderada",IF(AND((O278=4),(P278=1)),"Zona Moderada",IF(AND((O278=3),(P278=2)),"Zona Moderada",IF(AND((O278=5),(OR(P278=1,P278=2))),"Zona Alta",IF(AND((O278=4),(OR(P278=2,P278=3))),"Zona Alta",IF(AND((O278=3),(P278=3)),"Zona Alta",IF(AND((O278=2),(P278=4)),"Zona Alta",IF(AND((O278=1),(OR(P278=4,P278=5))),"Zona Alta",IF(AND((O278=2),(P278=5)),"Zona Extrema",IF(AND(OR(O278=3,O278=4,O278=5),(OR(P278=4,P278=5))),"Zona Extrema",IF(AND((O278=5),(P278=3)),"Zona Extrema","")))))))))))))</f>
        <v>Zona Moderada</v>
      </c>
      <c r="R278" s="85" t="s">
        <v>852</v>
      </c>
      <c r="S278" s="85" t="s">
        <v>853</v>
      </c>
    </row>
    <row r="279" spans="1:19" ht="127.5">
      <c r="A279" s="11" t="s">
        <v>847</v>
      </c>
      <c r="B279" s="113" t="s">
        <v>854</v>
      </c>
      <c r="C279" s="113" t="s">
        <v>855</v>
      </c>
      <c r="D279" s="113" t="s">
        <v>856</v>
      </c>
      <c r="E279" s="85" t="s">
        <v>238</v>
      </c>
      <c r="F279" s="84">
        <v>5</v>
      </c>
      <c r="G279" s="84">
        <v>3</v>
      </c>
      <c r="H279" s="112" t="str">
        <f t="shared" si="75"/>
        <v>Zona Extrema</v>
      </c>
      <c r="I279" s="85" t="s">
        <v>857</v>
      </c>
      <c r="J279" s="84" t="s">
        <v>31</v>
      </c>
      <c r="K279" s="85" t="str">
        <f>IF(E279="Corrupción",IF(J279="Preventivo","Probabilidad",IF(J279="Correctivo","Impacto","")),IF(J279="Preventivo","Probabilidad",IF(J279="","",IF(J279="Preventivo - Correctivo","Ambos",IF(J279="Preventivo","Probabilidad",IF(J279="","",IF(J279="Preventivo - Correctivo","Ambos","Impacto")))))))</f>
        <v>Probabilidad</v>
      </c>
      <c r="L279" s="85">
        <v>85</v>
      </c>
      <c r="M279" s="85">
        <f t="shared" si="87"/>
        <v>1</v>
      </c>
      <c r="N279" s="85">
        <f t="shared" si="88"/>
        <v>0</v>
      </c>
      <c r="O279" s="85">
        <f t="shared" si="89"/>
        <v>4</v>
      </c>
      <c r="P279" s="85">
        <f t="shared" si="90"/>
        <v>3</v>
      </c>
      <c r="Q279" s="137" t="str">
        <f>IF(AND(OR(O279=1,O279=2),(OR(P279=1,P279=2))),"Zona Baja",IF(AND((O279=3),(P279=1)),"Zona Baja",IF(AND(OR(O279=1,O279=2),(P279=3)),"Zona Moderada",IF(AND((O279=4),(P279=1)),"Zona Moderada",IF(AND((O279=3),(P279=2)),"Zona Moderada",IF(AND((O279=5),(OR(P279=1,P279=2))),"Zona Alta",IF(AND((O279=4),(OR(P279=2,P279=3))),"Zona Alta",IF(AND((O279=3),(P279=3)),"Zona Alta",IF(AND((O279=2),(P279=4)),"Zona Alta",IF(AND((O279=1),(OR(P279=4,P279=5))),"Zona Alta",IF(AND((O279=2),(P279=5)),"Zona Extrema",IF(AND(OR(O279=3,O279=4,O279=5),(OR(P279=4,P279=5))),"Zona Extrema",IF(AND((O279=5),(P279=3)),"Zona Extrema","")))))))))))))</f>
        <v>Zona Alta</v>
      </c>
      <c r="R279" s="85" t="s">
        <v>858</v>
      </c>
      <c r="S279" s="85" t="s">
        <v>859</v>
      </c>
    </row>
    <row r="280" spans="1:19" ht="128.25" thickBot="1">
      <c r="A280" s="11" t="s">
        <v>847</v>
      </c>
      <c r="B280" s="113" t="s">
        <v>854</v>
      </c>
      <c r="C280" s="113" t="s">
        <v>860</v>
      </c>
      <c r="D280" s="113" t="s">
        <v>856</v>
      </c>
      <c r="E280" s="85" t="s">
        <v>238</v>
      </c>
      <c r="F280" s="84">
        <v>5</v>
      </c>
      <c r="G280" s="84">
        <v>3</v>
      </c>
      <c r="H280" s="112" t="str">
        <f t="shared" si="75"/>
        <v>Zona Extrema</v>
      </c>
      <c r="I280" s="85" t="s">
        <v>861</v>
      </c>
      <c r="J280" s="84" t="s">
        <v>31</v>
      </c>
      <c r="K280" s="85" t="str">
        <f>IF(E280="Corrupción",IF(J280="Preventivo","Probabilidad",IF(J280="Correctivo","Impacto","")),IF(J280="Preventivo","Probabilidad",IF(J280="","",IF(J280="Preventivo - Correctivo","Ambos",IF(J280="Preventivo","Probabilidad",IF(J280="","",IF(J280="Preventivo - Correctivo","Ambos","Impacto")))))))</f>
        <v>Probabilidad</v>
      </c>
      <c r="L280" s="85">
        <v>85</v>
      </c>
      <c r="M280" s="85">
        <f t="shared" si="87"/>
        <v>1</v>
      </c>
      <c r="N280" s="85">
        <f t="shared" si="88"/>
        <v>0</v>
      </c>
      <c r="O280" s="85">
        <f t="shared" si="89"/>
        <v>4</v>
      </c>
      <c r="P280" s="85">
        <f t="shared" si="90"/>
        <v>3</v>
      </c>
      <c r="Q280" s="137" t="str">
        <f>IF(AND(OR(O280=1,O280=2),(OR(P280=1,P280=2))),"Zona Baja",IF(AND((O280=3),(P280=1)),"Zona Baja",IF(AND(OR(O280=1,O280=2),(P280=3)),"Zona Moderada",IF(AND((O280=4),(P280=1)),"Zona Moderada",IF(AND((O280=3),(P280=2)),"Zona Moderada",IF(AND((O280=5),(OR(P280=1,P280=2))),"Zona Alta",IF(AND((O280=4),(OR(P280=2,P280=3))),"Zona Alta",IF(AND((O280=3),(P280=3)),"Zona Alta",IF(AND((O280=2),(P280=4)),"Zona Alta",IF(AND((O280=1),(OR(P280=4,P280=5))),"Zona Alta",IF(AND((O280=2),(P280=5)),"Zona Extrema",IF(AND(OR(O280=3,O280=4,O280=5),(OR(P280=4,P280=5))),"Zona Extrema",IF(AND((O280=5),(P280=3)),"Zona Extrema","")))))))))))))</f>
        <v>Zona Alta</v>
      </c>
      <c r="R280" s="85" t="s">
        <v>862</v>
      </c>
      <c r="S280" s="85" t="s">
        <v>863</v>
      </c>
    </row>
    <row r="281" spans="1:19" ht="73.5" customHeight="1">
      <c r="A281" s="74"/>
      <c r="B281" s="204" t="s">
        <v>1568</v>
      </c>
      <c r="C281" s="204" t="s">
        <v>1567</v>
      </c>
      <c r="D281" s="204" t="s">
        <v>865</v>
      </c>
      <c r="E281" s="204" t="s">
        <v>334</v>
      </c>
      <c r="F281" s="230">
        <v>1</v>
      </c>
      <c r="G281" s="230">
        <v>4</v>
      </c>
      <c r="H281" s="232" t="str">
        <f>IF(AND(OR(F281=1,F281=2),(OR(G281=1,G281=2))),"Zona Baja",IF(AND((F281=3),(G281=1)),"Zona Baja",IF(AND(OR(F281=1,F281=2),(G281=3)),"Zona Moderada",IF(AND((F281=4),(G281=1)),"Zona Moderada",IF(AND((F281=3),(G281=2)),"Zona Moderada",IF(AND((F281=5),(OR(G281=1,G281=2))),"Zona Alta",IF(AND((F281=4),(OR(G281=2,G281=3))),"Zona Alta",IF(AND((F281=3),(G281=3)),"Zona Alta",IF(AND((F281=2),(G281=4)),"Zona Alta",IF(AND((F281=1),(OR(G281=4,G281=5))),"Zona Alta",IF(AND((F281=2),(G281=5)),"Zona Extrema",IF(AND(OR(F281=3,F281=4,F281=5),(OR(G281=4,G281=5))),"Zona Extrema",IF(AND((F281=5),(G281=3)),"Zona Extrema","")))))))))))))</f>
        <v>Zona Alta</v>
      </c>
      <c r="I281" s="52" t="s">
        <v>1580</v>
      </c>
      <c r="J281" s="53" t="s">
        <v>31</v>
      </c>
      <c r="K281" s="54" t="str">
        <f>IF(J281="Preventivo","Probabilidad",IF(J281="","","Impacto"))</f>
        <v>Probabilidad</v>
      </c>
      <c r="L281" s="54">
        <v>30</v>
      </c>
      <c r="M281" s="54">
        <v>0</v>
      </c>
      <c r="N281" s="54">
        <v>0</v>
      </c>
      <c r="O281" s="54">
        <v>1</v>
      </c>
      <c r="P281" s="54">
        <v>4</v>
      </c>
      <c r="Q281" s="87" t="str">
        <f>IF(AND(OR(O281=1,O281=2),(OR(P281=1,P281=2))),"Zona de Riesgo Baja",IF(AND((O281=3),(P281=1)),"Zona de Riesgo Baja",IF(AND(OR(O281=1,O281=2),(P281=3)),"Zona de Riesgo Moderada",IF(AND((O281=4),(P281=1)),"Zona de Riesgo Moderada",IF(AND((O281=3),(P281=2)),"Zona de Riesgo Moderada",IF(AND((O281=5),(OR(P281=1,P281=2))),"Zona de Riesgo Alta",IF(AND((O281=4),(OR(P281=2,P281=3))),"Zona de Riesgo Alta",IF(AND((O281=3),(P281=3)),"Zona de Riesgo Alta",IF(AND((O281=2),(P281=4)),"Zona de Riesgo Alta",IF(AND((O281=1),(OR(P281=4,P281=5))),"Zona de Riesgo Alta",IF(AND((O281=2),(P281=5)),"Zona de Riesgo Extrema",IF(AND(OR(O281=3,O281=4,O281=5),(OR(P281=4,P281=5))),"Zona de Riesgo Extrema",IF(AND((O281=5),(P281=3)),"Zona de Riesgo Extrema","")))))))))))))</f>
        <v>Zona de Riesgo Alta</v>
      </c>
      <c r="R281" s="32" t="s">
        <v>1581</v>
      </c>
      <c r="S281" s="32" t="s">
        <v>1582</v>
      </c>
    </row>
    <row r="282" spans="1:19" ht="138" customHeight="1">
      <c r="A282" s="19" t="s">
        <v>864</v>
      </c>
      <c r="B282" s="206"/>
      <c r="C282" s="206"/>
      <c r="D282" s="206"/>
      <c r="E282" s="206"/>
      <c r="F282" s="231"/>
      <c r="G282" s="231"/>
      <c r="H282" s="206"/>
      <c r="I282" s="85" t="s">
        <v>866</v>
      </c>
      <c r="J282" s="97" t="s">
        <v>31</v>
      </c>
      <c r="K282" s="87" t="str">
        <f>IF(J282="Preventivo","Probabilidad",IF(J282="","","Impacto"))</f>
        <v>Probabilidad</v>
      </c>
      <c r="L282" s="87">
        <v>85</v>
      </c>
      <c r="M282" s="87">
        <f>IF(K282="Probabilidad",IF(L282&lt;51,0,IF(L282&lt;76,1,2)),IF(K282="","",0))</f>
        <v>2</v>
      </c>
      <c r="N282" s="87">
        <f>IF(K282="Impacto",IF(L282&lt;51,0,IF(L282&lt;76,1,2)),IF(K282="","",0))</f>
        <v>0</v>
      </c>
      <c r="O282" s="87">
        <f>IF(J282="","",IF((F281-M282)&lt;=0,1,(F281-M282)))</f>
        <v>1</v>
      </c>
      <c r="P282" s="87">
        <v>5</v>
      </c>
      <c r="Q282" s="87" t="str">
        <f>IF(AND(OR(O282=1,O282=2),(OR(P282=1,P282=2))),"Zona de Riesgo Baja",IF(AND((O282=3),(P282=1)),"Zona de Riesgo Baja",IF(AND(OR(O282=1,O282=2),(P282=3)),"Zona de Riesgo Moderada",IF(AND((O282=4),(P282=1)),"Zona de Riesgo Moderada",IF(AND((O282=3),(P282=2)),"Zona de Riesgo Moderada",IF(AND((O282=5),(OR(P282=1,P282=2))),"Zona de Riesgo Alta",IF(AND((O282=4),(OR(P282=2,P282=3))),"Zona de Riesgo Alta",IF(AND((O282=3),(P282=3)),"Zona de Riesgo Alta",IF(AND((O282=2),(P282=4)),"Zona de Riesgo Alta",IF(AND((O282=1),(OR(P282=4,P282=5))),"Zona de Riesgo Alta",IF(AND((O282=2),(P282=5)),"Zona de Riesgo Extrema",IF(AND(OR(O282=3,O282=4,O282=5),(OR(P282=4,P282=5))),"Zona de Riesgo Extrema",IF(AND((O282=5),(P282=3)),"Zona de Riesgo Extrema","")))))))))))))</f>
        <v>Zona de Riesgo Alta</v>
      </c>
      <c r="R282" s="87" t="s">
        <v>867</v>
      </c>
      <c r="S282" s="87" t="s">
        <v>868</v>
      </c>
    </row>
    <row r="283" spans="1:19" ht="156" customHeight="1">
      <c r="A283" s="82" t="s">
        <v>864</v>
      </c>
      <c r="B283" s="87" t="s">
        <v>869</v>
      </c>
      <c r="C283" s="87" t="s">
        <v>870</v>
      </c>
      <c r="D283" s="87" t="s">
        <v>871</v>
      </c>
      <c r="E283" s="87" t="s">
        <v>334</v>
      </c>
      <c r="F283" s="97">
        <v>1</v>
      </c>
      <c r="G283" s="97">
        <v>3</v>
      </c>
      <c r="H283" s="87" t="str">
        <f t="shared" si="75"/>
        <v>Zona Moderada</v>
      </c>
      <c r="I283" s="85" t="s">
        <v>872</v>
      </c>
      <c r="J283" s="97" t="s">
        <v>31</v>
      </c>
      <c r="K283" s="87" t="str">
        <f>IF(J283="Preventivo","Probabilidad",IF(J283="","","Impacto"))</f>
        <v>Probabilidad</v>
      </c>
      <c r="L283" s="87">
        <v>70</v>
      </c>
      <c r="M283" s="87">
        <f>IF(K283="Probabilidad",IF(L283&lt;51,0,IF(L283&lt;76,1,2)),IF(K283="","",0))</f>
        <v>1</v>
      </c>
      <c r="N283" s="87">
        <f>IF(K283="Impacto",IF(L283&lt;51,0,IF(L283&lt;76,1,2)),IF(K283="","",0))</f>
        <v>0</v>
      </c>
      <c r="O283" s="87">
        <f t="shared" si="89"/>
        <v>1</v>
      </c>
      <c r="P283" s="87">
        <f t="shared" ref="P283:P290" si="91">IF(J283="","",IF((G283-N283)&lt;=0,1,(G283-N283)))</f>
        <v>3</v>
      </c>
      <c r="Q283" s="87" t="str">
        <f>IF(AND(OR(O283=1,O283=2),(OR(P283=1,P283=2))),"Zona de Riesgo Baja",IF(AND((O283=3),(P283=1)),"Zona de Riesgo Baja",IF(AND(OR(O283=1,O283=2),(P283=3)),"Zona de Riesgo Moderada",IF(AND((O283=4),(P283=1)),"Zona de Riesgo Moderada",IF(AND((O283=3),(P283=2)),"Zona de Riesgo Moderada",IF(AND((O283=5),(OR(P283=1,P283=2))),"Zona de Riesgo Alta",IF(AND((O283=4),(OR(P283=2,P283=3))),"Zona de Riesgo Alta",IF(AND((O283=3),(P283=3)),"Zona de Riesgo Alta",IF(AND((O283=2),(P283=4)),"Zona de Riesgo Alta",IF(AND((O283=1),(OR(P283=4,P283=5))),"Zona de Riesgo Alta",IF(AND((O283=2),(P283=5)),"Zona de Riesgo Extrema",IF(AND(OR(O283=3,O283=4,O283=5),(OR(P283=4,P283=5))),"Zona de Riesgo Extrema",IF(AND((O283=5),(P283=3)),"Zona de Riesgo Extrema","")))))))))))))</f>
        <v>Zona de Riesgo Moderada</v>
      </c>
      <c r="R283" s="87" t="s">
        <v>873</v>
      </c>
      <c r="S283" s="87" t="s">
        <v>874</v>
      </c>
    </row>
    <row r="284" spans="1:19" ht="72" customHeight="1">
      <c r="A284" s="215" t="s">
        <v>864</v>
      </c>
      <c r="B284" s="208" t="s">
        <v>875</v>
      </c>
      <c r="C284" s="208" t="s">
        <v>876</v>
      </c>
      <c r="D284" s="208" t="s">
        <v>877</v>
      </c>
      <c r="E284" s="208" t="s">
        <v>878</v>
      </c>
      <c r="F284" s="257">
        <v>5</v>
      </c>
      <c r="G284" s="257">
        <v>5</v>
      </c>
      <c r="H284" s="208" t="str">
        <f t="shared" si="75"/>
        <v>Zona Extrema</v>
      </c>
      <c r="I284" s="85" t="s">
        <v>879</v>
      </c>
      <c r="J284" s="257" t="s">
        <v>31</v>
      </c>
      <c r="K284" s="170" t="str">
        <f>IF(E284="Corrupción",IF(J284="Preventivo","Probabilidad",IF(J284="Correctivo","Impacto","")),IF(J284="Preventivo","Probabilidad",IF(J284="","",IF(J284="Preventivo - Correctivo","Ambos",IF(J284="Preventivo","Probabilidad",IF(J284="","",IF(J284="Preventivo - Correctivo","Ambos","Impacto")))))))</f>
        <v>Probabilidad</v>
      </c>
      <c r="L284" s="208">
        <v>95</v>
      </c>
      <c r="M284" s="279">
        <f>IF(E284="Corrupción",IF(K284="Impacto",0,IF(K284="Probabilidad",IF(L284&lt;51,0,IF(L284&lt;76,1,2)))),IF(OR(K284="Probabilidad",K284="Ambos"),IF(L284&lt;71,0,1),IF(K284="Impacto",0,IF(K284="","",0))))</f>
        <v>1</v>
      </c>
      <c r="N284" s="279">
        <f t="shared" ref="N284:N290" si="92">IF(E284="Corrupción",IF(K284="Probabilidad",0,IF(K284="Impacto",IF(L284&lt;51,0,IF(L284&lt;76,1,2)))),IF(OR(K284="Impacto",K284="Ambos"),IF(L284&lt;71,0,1),IF(K284="Probabilidad",0,IF(K284="",""))))</f>
        <v>0</v>
      </c>
      <c r="O284" s="279">
        <f t="shared" si="89"/>
        <v>4</v>
      </c>
      <c r="P284" s="279">
        <f t="shared" si="91"/>
        <v>5</v>
      </c>
      <c r="Q284" s="208" t="str">
        <f>IF(AND(OR(O284=1,O284=2),(OR(P284=1,P284=2))),"Zona de Riesgo Baja",IF(AND((O284=3),(P284=1)),"Zona de Riesgo Baja",IF(AND(OR(O284=1,O284=2),(P284=3)),"Zona de Riesgo Moderada",IF(AND((O284=4),(P284=1)),"Zona de Riesgo Moderada",IF(AND((O284=3),(P284=2)),"Zona de Riesgo Moderada",IF(AND((O284=5),(OR(P284=1,P284=2))),"Zona de Riesgo Alta",IF(AND((O284=4),(OR(P284=2,P284=3))),"Zona de Riesgo Alta",IF(AND((O284=3),(P284=3)),"Zona de Riesgo Alta",IF(AND((O284=2),(P284=4)),"Zona de Riesgo Alta",IF(AND((O284=1),(OR(P284=4,P284=5))),"Zona de Riesgo Alta",IF(AND((O284=2),(P284=5)),"Zona de Riesgo Extrema",IF(AND(OR(O284=3,O284=4,O284=5),(OR(P284=4,P284=5))),"Zona de Riesgo Extrema",IF(AND((O284=5),(P284=3)),"Zona de Riesgo Extrema","")))))))))))))</f>
        <v>Zona de Riesgo Extrema</v>
      </c>
      <c r="R284" s="87" t="s">
        <v>880</v>
      </c>
      <c r="S284" s="87" t="s">
        <v>881</v>
      </c>
    </row>
    <row r="285" spans="1:19" ht="108" customHeight="1">
      <c r="A285" s="215"/>
      <c r="B285" s="208"/>
      <c r="C285" s="208"/>
      <c r="D285" s="208"/>
      <c r="E285" s="208"/>
      <c r="F285" s="257"/>
      <c r="G285" s="257"/>
      <c r="H285" s="208"/>
      <c r="I285" s="85" t="s">
        <v>882</v>
      </c>
      <c r="J285" s="257"/>
      <c r="K285" s="170"/>
      <c r="L285" s="208"/>
      <c r="M285" s="279"/>
      <c r="N285" s="279" t="str">
        <f t="shared" si="92"/>
        <v/>
      </c>
      <c r="O285" s="279" t="str">
        <f t="shared" si="89"/>
        <v/>
      </c>
      <c r="P285" s="279" t="str">
        <f t="shared" si="91"/>
        <v/>
      </c>
      <c r="Q285" s="208"/>
      <c r="R285" s="87" t="s">
        <v>883</v>
      </c>
      <c r="S285" s="87" t="s">
        <v>884</v>
      </c>
    </row>
    <row r="286" spans="1:19" ht="127.5" customHeight="1">
      <c r="A286" s="215"/>
      <c r="B286" s="208"/>
      <c r="C286" s="208"/>
      <c r="D286" s="208"/>
      <c r="E286" s="208"/>
      <c r="F286" s="257"/>
      <c r="G286" s="257"/>
      <c r="H286" s="208"/>
      <c r="I286" s="85" t="s">
        <v>885</v>
      </c>
      <c r="J286" s="257"/>
      <c r="K286" s="170"/>
      <c r="L286" s="208"/>
      <c r="M286" s="279"/>
      <c r="N286" s="279" t="str">
        <f t="shared" si="92"/>
        <v/>
      </c>
      <c r="O286" s="279" t="str">
        <f t="shared" si="89"/>
        <v/>
      </c>
      <c r="P286" s="279" t="str">
        <f t="shared" si="91"/>
        <v/>
      </c>
      <c r="Q286" s="208"/>
      <c r="R286" s="87" t="s">
        <v>886</v>
      </c>
      <c r="S286" s="87" t="s">
        <v>887</v>
      </c>
    </row>
    <row r="287" spans="1:19" ht="72" customHeight="1">
      <c r="A287" s="215"/>
      <c r="B287" s="208"/>
      <c r="C287" s="208"/>
      <c r="D287" s="208"/>
      <c r="E287" s="208"/>
      <c r="F287" s="257"/>
      <c r="G287" s="257"/>
      <c r="H287" s="208"/>
      <c r="I287" s="85" t="s">
        <v>888</v>
      </c>
      <c r="J287" s="257"/>
      <c r="K287" s="170"/>
      <c r="L287" s="208"/>
      <c r="M287" s="279"/>
      <c r="N287" s="279" t="str">
        <f t="shared" si="92"/>
        <v/>
      </c>
      <c r="O287" s="279" t="str">
        <f t="shared" si="89"/>
        <v/>
      </c>
      <c r="P287" s="279" t="str">
        <f t="shared" si="91"/>
        <v/>
      </c>
      <c r="Q287" s="208"/>
      <c r="R287" s="87" t="s">
        <v>889</v>
      </c>
      <c r="S287" s="87" t="s">
        <v>890</v>
      </c>
    </row>
    <row r="288" spans="1:19" ht="97.5" customHeight="1">
      <c r="A288" s="215" t="s">
        <v>864</v>
      </c>
      <c r="B288" s="208" t="s">
        <v>891</v>
      </c>
      <c r="C288" s="208" t="s">
        <v>892</v>
      </c>
      <c r="D288" s="208" t="s">
        <v>877</v>
      </c>
      <c r="E288" s="208" t="s">
        <v>304</v>
      </c>
      <c r="F288" s="257">
        <v>1</v>
      </c>
      <c r="G288" s="257">
        <v>2</v>
      </c>
      <c r="H288" s="208" t="str">
        <f>IF(AND(OR(F288=1,F288=2),(OR(G288=1,G288=2))),"Zona Baja",IF(AND((F288=3),(G288=1)),"Zona Baja",IF(AND(OR(F288=1,F288=2),(G288=3)),"Zona Moderada",IF(AND((F288=4),(G288=1)),"Zona Moderada",IF(AND((F288=3),(G288=2)),"Zona Moderada",IF(AND((F288=5),(OR(G288=1,G288=2))),"Zona Alta",IF(AND((F288=4),(OR(G288=2,G288=3))),"Zona Alta",IF(AND((F288=3),(G288=3)),"Zona Alta",IF(AND((F288=2),(G288=4)),"Zona Alta",IF(AND((F288=1),(OR(G288=4,G288=5))),"Zona Alta",IF(AND((F288=2),(G288=5)),"Zona Extrema",IF(AND(OR(F288=3,F288=4,F288=5),(OR(G288=4,G288=5))),"Zona Extrema",IF(AND((F288=5),(G288=3)),"Zona Extrema","")))))))))))))</f>
        <v>Zona Baja</v>
      </c>
      <c r="I288" s="85" t="s">
        <v>893</v>
      </c>
      <c r="J288" s="97" t="s">
        <v>256</v>
      </c>
      <c r="K288" s="85" t="str">
        <f>IF(E288="Corrupción",IF(J288="Preventivo","Probabilidad",IF(J288="Correctivo","Impacto","")),IF(J288="Preventivo","Probabilidad",IF(J288="","",IF(J288="Preventivo - Correctivo","Ambos",IF(J288="Preventivo","Probabilidad",IF(J288="","",IF(J288="Preventivo - Correctivo","Ambos","Impacto")))))))</f>
        <v>Ambos</v>
      </c>
      <c r="L288" s="87">
        <v>95</v>
      </c>
      <c r="M288" s="110">
        <f>IF(E288="Corrupción",IF(K288="Impacto",0,IF(K288="Probabilidad",IF(L288&lt;51,0,IF(L288&lt;76,1,2)))),IF(OR(K288="Probabilidad",K288="Ambos"),IF(L288&lt;71,0,1),IF(K288="Impacto",0,IF(K288="","",0))))</f>
        <v>1</v>
      </c>
      <c r="N288" s="110">
        <f t="shared" si="92"/>
        <v>1</v>
      </c>
      <c r="O288" s="110">
        <f t="shared" si="89"/>
        <v>1</v>
      </c>
      <c r="P288" s="110">
        <f t="shared" si="91"/>
        <v>1</v>
      </c>
      <c r="Q288" s="279" t="str">
        <f>IF(AND(OR(O288=1,O288=2),(OR(P288=1,P288=2))),"Zona de Riesgo Baja",IF(AND((O288=3),(P288=1)),"Zona de Riesgo Baja",IF(AND(OR(O288=1,O288=2),(P288=3)),"Zona de Riesgo Moderada",IF(AND((O288=4),(P288=1)),"Zona de Riesgo Moderada",IF(AND((O288=3),(P288=2)),"Zona de Riesgo Moderada",IF(AND((O288=5),(OR(P288=1,P288=2))),"Zona de Riesgo Alta",IF(AND((O288=4),(OR(P288=2,P288=3))),"Zona de Riesgo Alta",IF(AND((O288=3),(P288=3)),"Zona de Riesgo Alta",IF(AND((O288=2),(P288=4)),"Zona de Riesgo Alta",IF(AND((O288=1),(OR(P288=4,P288=5))),"Zona de Riesgo Alta",IF(AND((O288=2),(P288=5)),"Zona de Riesgo Extrema",IF(AND(OR(O288=3,O288=4,O288=5),(OR(P288=4,P288=5))),"Zona de Riesgo Extrema",IF(AND((O288=5),(P288=3)),"Zona de Riesgo Extrema","")))))))))))))</f>
        <v>Zona de Riesgo Baja</v>
      </c>
      <c r="R288" s="87" t="s">
        <v>894</v>
      </c>
      <c r="S288" s="87" t="s">
        <v>895</v>
      </c>
    </row>
    <row r="289" spans="1:19" ht="69.75" customHeight="1">
      <c r="A289" s="215"/>
      <c r="B289" s="208"/>
      <c r="C289" s="208"/>
      <c r="D289" s="208"/>
      <c r="E289" s="208"/>
      <c r="F289" s="257"/>
      <c r="G289" s="257"/>
      <c r="H289" s="208"/>
      <c r="I289" s="85" t="s">
        <v>896</v>
      </c>
      <c r="J289" s="97" t="s">
        <v>31</v>
      </c>
      <c r="K289" s="85" t="str">
        <f>IF(E289="Corrupción",IF(J289="Preventivo","Probabilidad",IF(J289="Correctivo","Impacto","")),IF(J289="Preventivo","Probabilidad",IF(J289="","",IF(J289="Preventivo - Correctivo","Ambos",IF(J289="Preventivo","Probabilidad",IF(J289="","",IF(J289="Preventivo - Correctivo","Ambos","Impacto")))))))</f>
        <v>Probabilidad</v>
      </c>
      <c r="L289" s="87">
        <v>95</v>
      </c>
      <c r="M289" s="87">
        <f>IF(E289="Corrupción",IF(K289="Impacto",0,IF(K289="Probabilidad",IF(L289&lt;51,0,IF(L289&lt;76,1,2)))),IF(OR(K289="Probabilidad",K289="Ambos"),IF(L289&lt;71,0,1),IF(K289="Impacto",0,IF(K289="","",0))))</f>
        <v>1</v>
      </c>
      <c r="N289" s="87">
        <f t="shared" si="92"/>
        <v>0</v>
      </c>
      <c r="O289" s="87">
        <f t="shared" si="89"/>
        <v>1</v>
      </c>
      <c r="P289" s="87">
        <f t="shared" si="91"/>
        <v>1</v>
      </c>
      <c r="Q289" s="279"/>
      <c r="R289" s="87" t="s">
        <v>897</v>
      </c>
      <c r="S289" s="87" t="s">
        <v>898</v>
      </c>
    </row>
    <row r="290" spans="1:19" ht="102" customHeight="1">
      <c r="A290" s="215" t="s">
        <v>899</v>
      </c>
      <c r="B290" s="251" t="s">
        <v>900</v>
      </c>
      <c r="C290" s="208" t="s">
        <v>901</v>
      </c>
      <c r="D290" s="208" t="s">
        <v>902</v>
      </c>
      <c r="E290" s="208" t="s">
        <v>304</v>
      </c>
      <c r="F290" s="257">
        <v>5</v>
      </c>
      <c r="G290" s="257">
        <v>5</v>
      </c>
      <c r="H290" s="208" t="str">
        <f>IF(AND(OR(F290=1,F290=2),(OR(G290=1,G290=2))),"Zona Baja",IF(AND((F290=3),(G290=1)),"Zona Baja",IF(AND(OR(F290=1,F290=2),(G290=3)),"Zona Moderada",IF(AND((F290=4),(G290=1)),"Zona Moderada",IF(AND((F290=3),(G290=2)),"Zona Moderada",IF(AND((F290=5),(OR(G290=1,G290=2))),"Zona Alta",IF(AND((F290=4),(OR(G290=2,G290=3))),"Zona Alta",IF(AND((F290=3),(G290=3)),"Zona Alta",IF(AND((F290=2),(G290=4)),"Zona Alta",IF(AND((F290=1),(OR(G290=4,G290=5))),"Zona Alta",IF(AND((F290=2),(G290=5)),"Zona Extrema",IF(AND(OR(F290=3,F290=4,F290=5),(OR(G290=4,G290=5))),"Zona Extrema",IF(AND((F290=5),(G290=3)),"Zona Extrema","")))))))))))))</f>
        <v>Zona Extrema</v>
      </c>
      <c r="I290" s="170" t="s">
        <v>903</v>
      </c>
      <c r="J290" s="257" t="s">
        <v>31</v>
      </c>
      <c r="K290" s="208" t="str">
        <f t="shared" ref="K290" si="93">IF(E290="Corrupción",IF(J290="Preventivo","Probabilidad",IF(J290="Correctivo","Impacto","")),IF(J290="Preventivo","Probabilidad",IF(J290="","",IF(J290="Preventivo - Correctivo","Ambos",IF(J290="Preventivo","Probabilidad",IF(J290="","",IF(J290="Preventivo - Correctivo","Ambos","Impacto")))))))</f>
        <v>Probabilidad</v>
      </c>
      <c r="L290" s="208">
        <v>95</v>
      </c>
      <c r="M290" s="208">
        <f>IF(E290="Corrupción",IF(K290="Impacto",0,IF(K290="Probabilidad",IF(L290&lt;51,0,IF(L290&lt;76,1,2)))),IF(OR(K290="Probabilidad",K290="Ambos"),IF(L290&lt;71,0,1),IF(K290="Impacto",0,IF(K290="","",0))))</f>
        <v>1</v>
      </c>
      <c r="N290" s="208">
        <f t="shared" si="92"/>
        <v>0</v>
      </c>
      <c r="O290" s="208">
        <f t="shared" si="89"/>
        <v>4</v>
      </c>
      <c r="P290" s="208">
        <f t="shared" si="91"/>
        <v>5</v>
      </c>
      <c r="Q290" s="208" t="str">
        <f>IF(AND(OR(O290=1,O290=2),(OR(P290=1,P290=2))),"Zona de Riesgo Baja",IF(AND((O290=3),(P290=1)),"Zona de Riesgo Baja",IF(AND(OR(O290=1,O290=2),(P290=3)),"Zona de Riesgo Moderada",IF(AND((O290=4),(P290=1)),"Zona de Riesgo Moderada",IF(AND((O290=3),(P290=2)),"Zona de Riesgo Moderada",IF(AND((O290=5),(OR(P290=1,P290=2))),"Zona de Riesgo Alta",IF(AND((O290=4),(OR(P290=2,P290=3))),"Zona de Riesgo Alta",IF(AND((O290=3),(P290=3)),"Zona de Riesgo Alta",IF(AND((O290=2),(P290=4)),"Zona de Riesgo Alta",IF(AND((O290=1),(OR(P290=4,P290=5))),"Zona de Riesgo Alta",IF(AND((O290=2),(P290=5)),"Zona de Riesgo Extrema",IF(AND(OR(O290=3,O290=4,O290=5),(OR(P290=4,P290=5))),"Zona de Riesgo Extrema",IF(AND((O290=5),(P290=3)),"Zona de Riesgo Extrema","")))))))))))))</f>
        <v>Zona de Riesgo Extrema</v>
      </c>
      <c r="R290" s="92" t="s">
        <v>904</v>
      </c>
      <c r="S290" s="92" t="s">
        <v>905</v>
      </c>
    </row>
    <row r="291" spans="1:19" ht="102" customHeight="1">
      <c r="A291" s="215" t="s">
        <v>906</v>
      </c>
      <c r="B291" s="251"/>
      <c r="C291" s="208"/>
      <c r="D291" s="208"/>
      <c r="E291" s="208"/>
      <c r="F291" s="257"/>
      <c r="G291" s="257"/>
      <c r="H291" s="208"/>
      <c r="I291" s="170"/>
      <c r="J291" s="257"/>
      <c r="K291" s="208"/>
      <c r="L291" s="208"/>
      <c r="M291" s="208"/>
      <c r="N291" s="208"/>
      <c r="O291" s="208"/>
      <c r="P291" s="208"/>
      <c r="Q291" s="208"/>
      <c r="R291" s="92" t="s">
        <v>907</v>
      </c>
      <c r="S291" s="92" t="s">
        <v>908</v>
      </c>
    </row>
    <row r="292" spans="1:19" ht="102" customHeight="1">
      <c r="A292" s="215" t="s">
        <v>906</v>
      </c>
      <c r="B292" s="251"/>
      <c r="C292" s="208"/>
      <c r="D292" s="208"/>
      <c r="E292" s="208"/>
      <c r="F292" s="257"/>
      <c r="G292" s="257"/>
      <c r="H292" s="208"/>
      <c r="I292" s="170"/>
      <c r="J292" s="257"/>
      <c r="K292" s="208"/>
      <c r="L292" s="208"/>
      <c r="M292" s="208"/>
      <c r="N292" s="208"/>
      <c r="O292" s="208"/>
      <c r="P292" s="208"/>
      <c r="Q292" s="208"/>
      <c r="R292" s="92" t="s">
        <v>909</v>
      </c>
      <c r="S292" s="92" t="s">
        <v>910</v>
      </c>
    </row>
    <row r="293" spans="1:19" ht="38.25">
      <c r="A293" s="215" t="s">
        <v>899</v>
      </c>
      <c r="B293" s="252" t="s">
        <v>911</v>
      </c>
      <c r="C293" s="252" t="s">
        <v>912</v>
      </c>
      <c r="D293" s="252" t="s">
        <v>913</v>
      </c>
      <c r="E293" s="208" t="s">
        <v>304</v>
      </c>
      <c r="F293" s="257">
        <v>5</v>
      </c>
      <c r="G293" s="257">
        <v>5</v>
      </c>
      <c r="H293" s="208" t="str">
        <f t="shared" ref="H293:H302" si="94">IF(AND(OR(F293=1,F293=2),(OR(G293=1,G293=2))),"Zona Baja",IF(AND((F293=3),(G293=1)),"Zona Baja",IF(AND(OR(F293=1,F293=2),(G293=3)),"Zona Moderada",IF(AND((F293=4),(G293=1)),"Zona Moderada",IF(AND((F293=3),(G293=2)),"Zona Moderada",IF(AND((F293=5),(OR(G293=1,G293=2))),"Zona Alta",IF(AND((F293=4),(OR(G293=2,G293=3))),"Zona Alta",IF(AND((F293=3),(G293=3)),"Zona Alta",IF(AND((F293=2),(G293=4)),"Zona Alta",IF(AND((F293=1),(OR(G293=4,G293=5))),"Zona Alta",IF(AND((F293=2),(G293=5)),"Zona Extrema",IF(AND(OR(F293=3,F293=4,F293=5),(OR(G293=4,G293=5))),"Zona Extrema",IF(AND((F293=5),(G293=3)),"Zona Extrema","")))))))))))))</f>
        <v>Zona Extrema</v>
      </c>
      <c r="I293" s="170" t="s">
        <v>914</v>
      </c>
      <c r="J293" s="257" t="s">
        <v>31</v>
      </c>
      <c r="K293" s="208" t="str">
        <f t="shared" ref="K293:K299" si="95">IF(E293="Corrupción",IF(J293="Preventivo","Probabilidad",IF(J293="Correctivo","Impacto","")),IF(J293="Preventivo","Probabilidad",IF(J293="","",IF(J293="Preventivo - Correctivo","Ambos",IF(J293="Preventivo","Probabilidad",IF(J293="","",IF(J293="Preventivo - Correctivo","Ambos","Impacto")))))))</f>
        <v>Probabilidad</v>
      </c>
      <c r="L293" s="208">
        <v>40</v>
      </c>
      <c r="M293" s="208">
        <f t="shared" ref="M293:M299" si="96">IF(E293="Corrupción",IF(K293="Impacto",0,IF(K293="Probabilidad",IF(L293&lt;51,0,IF(L293&lt;76,1,2)))),IF(OR(K293="Probabilidad",K293="Ambos"),IF(L293&lt;71,0,1),IF(K293="Impacto",0,IF(K293="","",0))))</f>
        <v>0</v>
      </c>
      <c r="N293" s="208">
        <f t="shared" ref="N293:N299" si="97">IF(E293="Corrupción",IF(K293="Probabilidad",0,IF(K293="Impacto",IF(L293&lt;51,0,IF(L293&lt;76,1,2)))),IF(OR(K293="Impacto",K293="Ambos"),IF(L293&lt;71,0,1),IF(K293="Probabilidad",0,IF(K293="",""))))</f>
        <v>0</v>
      </c>
      <c r="O293" s="208">
        <f t="shared" ref="O293:O299" si="98">IF(J293="","",IF((F293-M293)&lt;=0,1,(F293-M293)))</f>
        <v>5</v>
      </c>
      <c r="P293" s="208">
        <f t="shared" ref="P293:P299" si="99">IF(J293="","",IF((G293-N293)&lt;=0,1,(G293-N293)))</f>
        <v>5</v>
      </c>
      <c r="Q293" s="208" t="str">
        <f t="shared" ref="Q293:Q299" si="100">IF(AND(OR(O293=1,O293=2),(OR(P293=1,P293=2))),"Zona de Riesgo Baja",IF(AND((O293=3),(P293=1)),"Zona de Riesgo Baja",IF(AND(OR(O293=1,O293=2),(P293=3)),"Zona de Riesgo Moderada",IF(AND((O293=4),(P293=1)),"Zona de Riesgo Moderada",IF(AND((O293=3),(P293=2)),"Zona de Riesgo Moderada",IF(AND((O293=5),(OR(P293=1,P293=2))),"Zona de Riesgo Alta",IF(AND((O293=4),(OR(P293=2,P293=3))),"Zona de Riesgo Alta",IF(AND((O293=3),(P293=3)),"Zona de Riesgo Alta",IF(AND((O293=2),(P293=4)),"Zona de Riesgo Alta",IF(AND((O293=1),(OR(P293=4,P293=5))),"Zona de Riesgo Alta",IF(AND((O293=2),(P293=5)),"Zona de Riesgo Extrema",IF(AND(OR(O293=3,O293=4,O293=5),(OR(P293=4,P293=5))),"Zona de Riesgo Extrema",IF(AND((O293=5),(P293=3)),"Zona de Riesgo Extrema","")))))))))))))</f>
        <v>Zona de Riesgo Extrema</v>
      </c>
      <c r="R293" s="92" t="s">
        <v>915</v>
      </c>
      <c r="S293" s="92" t="s">
        <v>916</v>
      </c>
    </row>
    <row r="294" spans="1:19" ht="51">
      <c r="A294" s="215" t="s">
        <v>906</v>
      </c>
      <c r="B294" s="252"/>
      <c r="C294" s="252"/>
      <c r="D294" s="252"/>
      <c r="E294" s="208"/>
      <c r="F294" s="257"/>
      <c r="G294" s="257"/>
      <c r="H294" s="208"/>
      <c r="I294" s="170"/>
      <c r="J294" s="257"/>
      <c r="K294" s="208"/>
      <c r="L294" s="208"/>
      <c r="M294" s="208"/>
      <c r="N294" s="208"/>
      <c r="O294" s="208"/>
      <c r="P294" s="208"/>
      <c r="Q294" s="208"/>
      <c r="R294" s="92" t="s">
        <v>917</v>
      </c>
      <c r="S294" s="92" t="s">
        <v>918</v>
      </c>
    </row>
    <row r="295" spans="1:19" ht="51">
      <c r="A295" s="215" t="s">
        <v>906</v>
      </c>
      <c r="B295" s="252"/>
      <c r="C295" s="252"/>
      <c r="D295" s="252"/>
      <c r="E295" s="208"/>
      <c r="F295" s="257"/>
      <c r="G295" s="257"/>
      <c r="H295" s="208"/>
      <c r="I295" s="170"/>
      <c r="J295" s="257"/>
      <c r="K295" s="208"/>
      <c r="L295" s="208"/>
      <c r="M295" s="208"/>
      <c r="N295" s="208"/>
      <c r="O295" s="208"/>
      <c r="P295" s="208"/>
      <c r="Q295" s="208"/>
      <c r="R295" s="26" t="s">
        <v>919</v>
      </c>
      <c r="S295" s="26" t="s">
        <v>920</v>
      </c>
    </row>
    <row r="296" spans="1:19" ht="38.25">
      <c r="A296" s="215" t="s">
        <v>899</v>
      </c>
      <c r="B296" s="208" t="s">
        <v>921</v>
      </c>
      <c r="C296" s="208" t="s">
        <v>922</v>
      </c>
      <c r="D296" s="208" t="s">
        <v>923</v>
      </c>
      <c r="E296" s="208" t="s">
        <v>334</v>
      </c>
      <c r="F296" s="257">
        <v>5</v>
      </c>
      <c r="G296" s="257">
        <v>5</v>
      </c>
      <c r="H296" s="208" t="str">
        <f t="shared" si="94"/>
        <v>Zona Extrema</v>
      </c>
      <c r="I296" s="170" t="s">
        <v>924</v>
      </c>
      <c r="J296" s="257" t="s">
        <v>31</v>
      </c>
      <c r="K296" s="208" t="str">
        <f t="shared" si="95"/>
        <v>Probabilidad</v>
      </c>
      <c r="L296" s="208">
        <v>75</v>
      </c>
      <c r="M296" s="208">
        <f t="shared" si="96"/>
        <v>1</v>
      </c>
      <c r="N296" s="208">
        <f t="shared" si="97"/>
        <v>0</v>
      </c>
      <c r="O296" s="208">
        <f t="shared" si="98"/>
        <v>4</v>
      </c>
      <c r="P296" s="208">
        <f t="shared" si="99"/>
        <v>5</v>
      </c>
      <c r="Q296" s="208" t="str">
        <f t="shared" si="100"/>
        <v>Zona de Riesgo Extrema</v>
      </c>
      <c r="R296" s="92" t="s">
        <v>925</v>
      </c>
      <c r="S296" s="87" t="s">
        <v>926</v>
      </c>
    </row>
    <row r="297" spans="1:19" ht="38.25">
      <c r="A297" s="215" t="s">
        <v>906</v>
      </c>
      <c r="B297" s="208"/>
      <c r="C297" s="208"/>
      <c r="D297" s="208"/>
      <c r="E297" s="208"/>
      <c r="F297" s="257"/>
      <c r="G297" s="257"/>
      <c r="H297" s="208"/>
      <c r="I297" s="170"/>
      <c r="J297" s="257"/>
      <c r="K297" s="208"/>
      <c r="L297" s="208"/>
      <c r="M297" s="208"/>
      <c r="N297" s="208"/>
      <c r="O297" s="208"/>
      <c r="P297" s="208"/>
      <c r="Q297" s="208"/>
      <c r="R297" s="92" t="s">
        <v>927</v>
      </c>
      <c r="S297" s="87" t="s">
        <v>928</v>
      </c>
    </row>
    <row r="298" spans="1:19" ht="237.95" customHeight="1">
      <c r="A298" s="215" t="s">
        <v>906</v>
      </c>
      <c r="B298" s="208"/>
      <c r="C298" s="208"/>
      <c r="D298" s="208"/>
      <c r="E298" s="208"/>
      <c r="F298" s="257"/>
      <c r="G298" s="257"/>
      <c r="H298" s="208"/>
      <c r="I298" s="170"/>
      <c r="J298" s="257"/>
      <c r="K298" s="208"/>
      <c r="L298" s="208"/>
      <c r="M298" s="208"/>
      <c r="N298" s="208"/>
      <c r="O298" s="208"/>
      <c r="P298" s="208"/>
      <c r="Q298" s="208"/>
      <c r="R298" s="92" t="s">
        <v>929</v>
      </c>
      <c r="S298" s="87" t="s">
        <v>930</v>
      </c>
    </row>
    <row r="299" spans="1:19" ht="38.25">
      <c r="A299" s="215" t="s">
        <v>899</v>
      </c>
      <c r="B299" s="208" t="s">
        <v>931</v>
      </c>
      <c r="C299" s="208" t="s">
        <v>932</v>
      </c>
      <c r="D299" s="208" t="s">
        <v>933</v>
      </c>
      <c r="E299" s="208" t="s">
        <v>334</v>
      </c>
      <c r="F299" s="257">
        <v>5</v>
      </c>
      <c r="G299" s="257">
        <v>4</v>
      </c>
      <c r="H299" s="208" t="str">
        <f t="shared" si="94"/>
        <v>Zona Extrema</v>
      </c>
      <c r="I299" s="170" t="s">
        <v>934</v>
      </c>
      <c r="J299" s="257" t="s">
        <v>31</v>
      </c>
      <c r="K299" s="208" t="str">
        <f t="shared" si="95"/>
        <v>Probabilidad</v>
      </c>
      <c r="L299" s="208">
        <v>100</v>
      </c>
      <c r="M299" s="208">
        <f t="shared" si="96"/>
        <v>1</v>
      </c>
      <c r="N299" s="208">
        <f t="shared" si="97"/>
        <v>0</v>
      </c>
      <c r="O299" s="208">
        <f t="shared" si="98"/>
        <v>4</v>
      </c>
      <c r="P299" s="208">
        <f t="shared" si="99"/>
        <v>4</v>
      </c>
      <c r="Q299" s="208" t="str">
        <f t="shared" si="100"/>
        <v>Zona de Riesgo Extrema</v>
      </c>
      <c r="R299" s="87" t="s">
        <v>935</v>
      </c>
      <c r="S299" s="87" t="s">
        <v>916</v>
      </c>
    </row>
    <row r="300" spans="1:19" ht="38.25">
      <c r="A300" s="215" t="s">
        <v>906</v>
      </c>
      <c r="B300" s="208"/>
      <c r="C300" s="208"/>
      <c r="D300" s="208"/>
      <c r="E300" s="208"/>
      <c r="F300" s="257"/>
      <c r="G300" s="257"/>
      <c r="H300" s="208"/>
      <c r="I300" s="170"/>
      <c r="J300" s="257"/>
      <c r="K300" s="208"/>
      <c r="L300" s="208"/>
      <c r="M300" s="208"/>
      <c r="N300" s="208"/>
      <c r="O300" s="208"/>
      <c r="P300" s="208"/>
      <c r="Q300" s="208"/>
      <c r="R300" s="87" t="s">
        <v>936</v>
      </c>
      <c r="S300" s="87" t="s">
        <v>937</v>
      </c>
    </row>
    <row r="301" spans="1:19" ht="96" customHeight="1">
      <c r="A301" s="215" t="s">
        <v>906</v>
      </c>
      <c r="B301" s="208"/>
      <c r="C301" s="208"/>
      <c r="D301" s="208"/>
      <c r="E301" s="208"/>
      <c r="F301" s="257"/>
      <c r="G301" s="257"/>
      <c r="H301" s="208"/>
      <c r="I301" s="170"/>
      <c r="J301" s="257"/>
      <c r="K301" s="208"/>
      <c r="L301" s="208"/>
      <c r="M301" s="208"/>
      <c r="N301" s="208"/>
      <c r="O301" s="208"/>
      <c r="P301" s="208"/>
      <c r="Q301" s="208"/>
      <c r="R301" s="87" t="s">
        <v>938</v>
      </c>
      <c r="S301" s="87" t="s">
        <v>939</v>
      </c>
    </row>
    <row r="302" spans="1:19" ht="38.25">
      <c r="A302" s="215" t="s">
        <v>899</v>
      </c>
      <c r="B302" s="208" t="s">
        <v>940</v>
      </c>
      <c r="C302" s="208" t="s">
        <v>941</v>
      </c>
      <c r="D302" s="208" t="s">
        <v>923</v>
      </c>
      <c r="E302" s="208" t="s">
        <v>334</v>
      </c>
      <c r="F302" s="257">
        <v>5</v>
      </c>
      <c r="G302" s="257">
        <v>4</v>
      </c>
      <c r="H302" s="208" t="str">
        <f t="shared" si="94"/>
        <v>Zona Extrema</v>
      </c>
      <c r="I302" s="170" t="s">
        <v>934</v>
      </c>
      <c r="J302" s="257" t="s">
        <v>31</v>
      </c>
      <c r="K302" s="208" t="str">
        <f t="shared" ref="K302" si="101">IF(E302="Corrupción",IF(J302="Preventivo","Probabilidad",IF(J302="Correctivo","Impacto","")),IF(J302="Preventivo","Probabilidad",IF(J302="","",IF(J302="Preventivo - Correctivo","Ambos",IF(J302="Preventivo","Probabilidad",IF(J302="","",IF(J302="Preventivo - Correctivo","Ambos","Impacto")))))))</f>
        <v>Probabilidad</v>
      </c>
      <c r="L302" s="208">
        <v>100</v>
      </c>
      <c r="M302" s="208">
        <f t="shared" ref="M302" si="102">IF(E302="Corrupción",IF(K302="Impacto",0,IF(K302="Probabilidad",IF(L302&lt;51,0,IF(L302&lt;76,1,2)))),IF(OR(K302="Probabilidad",K302="Ambos"),IF(L302&lt;71,0,1),IF(K302="Impacto",0,IF(K302="","",0))))</f>
        <v>1</v>
      </c>
      <c r="N302" s="208">
        <f t="shared" ref="N302" si="103">IF(E302="Corrupción",IF(K302="Probabilidad",0,IF(K302="Impacto",IF(L302&lt;51,0,IF(L302&lt;76,1,2)))),IF(OR(K302="Impacto",K302="Ambos"),IF(L302&lt;71,0,1),IF(K302="Probabilidad",0,IF(K302="",""))))</f>
        <v>0</v>
      </c>
      <c r="O302" s="208">
        <f t="shared" ref="O302" si="104">IF(J302="","",IF((F302-M302)&lt;=0,1,(F302-M302)))</f>
        <v>4</v>
      </c>
      <c r="P302" s="204">
        <f t="shared" ref="P302" si="105">IF(J302="","",IF((G302-N302)&lt;=0,1,(G302-N302)))</f>
        <v>4</v>
      </c>
      <c r="Q302" s="208" t="str">
        <f t="shared" ref="Q302" si="106">IF(AND(OR(O302=1,O302=2),(OR(P302=1,P302=2))),"Zona de Riesgo Baja",IF(AND((O302=3),(P302=1)),"Zona de Riesgo Baja",IF(AND(OR(O302=1,O302=2),(P302=3)),"Zona de Riesgo Moderada",IF(AND((O302=4),(P302=1)),"Zona de Riesgo Moderada",IF(AND((O302=3),(P302=2)),"Zona de Riesgo Moderada",IF(AND((O302=5),(OR(P302=1,P302=2))),"Zona de Riesgo Alta",IF(AND((O302=4),(OR(P302=2,P302=3))),"Zona de Riesgo Alta",IF(AND((O302=3),(P302=3)),"Zona de Riesgo Alta",IF(AND((O302=2),(P302=4)),"Zona de Riesgo Alta",IF(AND((O302=1),(OR(P302=4,P302=5))),"Zona de Riesgo Alta",IF(AND((O302=2),(P302=5)),"Zona de Riesgo Extrema",IF(AND(OR(O302=3,O302=4,O302=5),(OR(P302=4,P302=5))),"Zona de Riesgo Extrema",IF(AND((O302=5),(P302=3)),"Zona de Riesgo Extrema","")))))))))))))</f>
        <v>Zona de Riesgo Extrema</v>
      </c>
      <c r="R302" s="87" t="s">
        <v>935</v>
      </c>
      <c r="S302" s="87" t="s">
        <v>916</v>
      </c>
    </row>
    <row r="303" spans="1:19" ht="38.25">
      <c r="A303" s="215" t="s">
        <v>906</v>
      </c>
      <c r="B303" s="208"/>
      <c r="C303" s="208"/>
      <c r="D303" s="208"/>
      <c r="E303" s="208"/>
      <c r="F303" s="257"/>
      <c r="G303" s="257"/>
      <c r="H303" s="208"/>
      <c r="I303" s="170"/>
      <c r="J303" s="257"/>
      <c r="K303" s="208"/>
      <c r="L303" s="208"/>
      <c r="M303" s="208"/>
      <c r="N303" s="208"/>
      <c r="O303" s="208"/>
      <c r="P303" s="205"/>
      <c r="Q303" s="208"/>
      <c r="R303" s="87" t="s">
        <v>936</v>
      </c>
      <c r="S303" s="87" t="s">
        <v>937</v>
      </c>
    </row>
    <row r="304" spans="1:19" ht="51">
      <c r="A304" s="215" t="s">
        <v>906</v>
      </c>
      <c r="B304" s="208"/>
      <c r="C304" s="208"/>
      <c r="D304" s="208"/>
      <c r="E304" s="208"/>
      <c r="F304" s="257"/>
      <c r="G304" s="257"/>
      <c r="H304" s="208"/>
      <c r="I304" s="170"/>
      <c r="J304" s="257"/>
      <c r="K304" s="208"/>
      <c r="L304" s="208"/>
      <c r="M304" s="208"/>
      <c r="N304" s="208"/>
      <c r="O304" s="208"/>
      <c r="P304" s="206"/>
      <c r="Q304" s="208"/>
      <c r="R304" s="87" t="s">
        <v>938</v>
      </c>
      <c r="S304" s="87" t="s">
        <v>939</v>
      </c>
    </row>
    <row r="305" spans="1:20" ht="102">
      <c r="A305" s="20" t="s">
        <v>942</v>
      </c>
      <c r="B305" s="93" t="s">
        <v>943</v>
      </c>
      <c r="C305" s="21" t="s">
        <v>944</v>
      </c>
      <c r="D305" s="79" t="s">
        <v>945</v>
      </c>
      <c r="E305" s="22" t="s">
        <v>29</v>
      </c>
      <c r="F305" s="106">
        <v>5</v>
      </c>
      <c r="G305" s="106">
        <v>3</v>
      </c>
      <c r="H305" s="109" t="str">
        <f>IF(AND(OR(F305=1,F305=2),(OR(G305=1,G305=2))),"Zona Baja",IF(AND((F305=3),(G305=1)),"Zona Baja",IF(AND(OR(F305=1,F305=2),(G305=3)),"Zona Moderada",IF(AND((F305=4),(G305=1)),"Zona Moderada",IF(AND((F305=3),(G305=2)),"Zona Moderada",IF(AND((F305=5),(OR(G305=1,G305=2))),"Zona Alta",IF(AND((F305=4),(OR(G305=2,G305=3))),"Zona Alta",IF(AND((F305=3),(G305=3)),"Zona Alta",IF(AND((F305=2),(G305=4)),"Zona Alta",IF(AND((F305=1),(OR(G305=4,G305=5))),"Zona Alta",IF(AND((F305=2),(G305=5)),"Zona Extrema",IF(AND(OR(F305=3,F305=4,F305=5),(OR(G305=4,G305=5))),"Zona Extrema",IF(AND((F305=5),(G305=3)),"Zona Extrema","")))))))))))))</f>
        <v>Zona Extrema</v>
      </c>
      <c r="I305" s="21" t="s">
        <v>946</v>
      </c>
      <c r="J305" s="106" t="s">
        <v>31</v>
      </c>
      <c r="K305" s="118" t="str">
        <f t="shared" ref="K305:K308" si="107">IF(E305="Corrupción",IF(J305="Preventivo","Probabilidad",IF(J305="Correctivo","Impacto","")),IF(J305="Preventivo","Probabilidad",IF(J305="","",IF(J305="Preventivo - Correctivo","Ambos",IF(J305="Preventivo","Probabilidad",IF(J305="","",IF(J305="Preventivo - Correctivo","Ambos","Impacto")))))))</f>
        <v>Probabilidad</v>
      </c>
      <c r="L305" s="105">
        <v>75</v>
      </c>
      <c r="M305" s="118">
        <f>IF(E305="Corrupción",IF(K305="Impacto",0,IF(K305="Probabilidad",IF(L305&lt;51,0,IF(L305&lt;76,1,2)))),IF(OR(K305="Probabilidad",K305="Ambos"),IF(L305&lt;71,0,1),IF(K305="Impacto",0,IF(K305="","",0))))</f>
        <v>1</v>
      </c>
      <c r="N305" s="118">
        <f t="shared" ref="N305:N308" si="108">IF(E305="Corrupción",IF(K305="Probabilidad",0,IF(K305="Impacto",IF(L305&lt;51,0,IF(L305&lt;76,1,2)))),IF(OR(K305="Impacto",K305="Ambos"),IF(L305&lt;71,0,1),IF(K305="Probabilidad",0,IF(K305="",""))))</f>
        <v>0</v>
      </c>
      <c r="O305" s="118">
        <f t="shared" ref="O305:O315" si="109">IF(J305="","",IF((F305-M305)&lt;=0,1,(F305-M305)))</f>
        <v>4</v>
      </c>
      <c r="P305" s="118">
        <f t="shared" ref="P305:P315" si="110">IF(J305="","",IF((G305-N305)&lt;=0,1,(G305-N305)))</f>
        <v>3</v>
      </c>
      <c r="Q305" s="124" t="str">
        <f>IF(AND(OR(O305=1,O305=2),(OR(P305=1,P305=2))),"Zona de Riesgo Baja",IF(AND((O305=3),(P305=1)),"Zona de Riesgo Baja",IF(AND(OR(O305=1,O305=2),(P305=3)),"Zona de Riesgo Moderada",IF(AND((O305=4),(P305=1)),"Zona de Riesgo Moderada",IF(AND((O305=3),(P305=2)),"Zona de Riesgo Moderada",IF(AND((O305=5),(OR(P305=1,P305=2))),"Zona de Riesgo Alta",IF(AND((O305=4),(OR(P305=2,P305=3))),"Zona de Riesgo Alta",IF(AND((O305=3),(P305=3)),"Zona de Riesgo Alta",IF(AND((O305=2),(P305=4)),"Zona de Riesgo Alta",IF(AND((O305=1),(OR(P305=4,P305=5))),"Zona de Riesgo Alta",IF(AND((O305=2),(P305=5)),"Zona de Riesgo Extrema",IF(AND(OR(O305=3,O305=4,O305=5),(OR(P305=4,P305=5))),"Zona de Riesgo Extrema",IF(AND((O305=5),(P305=3)),"Zona de Riesgo Extrema","")))))))))))))</f>
        <v>Zona de Riesgo Alta</v>
      </c>
      <c r="R305" s="93" t="s">
        <v>947</v>
      </c>
      <c r="S305" s="93" t="s">
        <v>948</v>
      </c>
    </row>
    <row r="306" spans="1:20" ht="204">
      <c r="A306" s="20" t="s">
        <v>942</v>
      </c>
      <c r="B306" s="93" t="s">
        <v>949</v>
      </c>
      <c r="C306" s="93" t="s">
        <v>950</v>
      </c>
      <c r="D306" s="80" t="s">
        <v>951</v>
      </c>
      <c r="E306" s="22" t="s">
        <v>61</v>
      </c>
      <c r="F306" s="106">
        <v>3</v>
      </c>
      <c r="G306" s="106">
        <v>4</v>
      </c>
      <c r="H306" s="109" t="str">
        <f t="shared" ref="H306:H315" si="111">IF(AND(OR(F306=1,F306=2),(OR(G306=1,G306=2))),"Zona Baja",IF(AND((F306=3),(G306=1)),"Zona Baja",IF(AND(OR(F306=1,F306=2),(G306=3)),"Zona Moderada",IF(AND((F306=4),(G306=1)),"Zona Moderada",IF(AND((F306=3),(G306=2)),"Zona Moderada",IF(AND((F306=5),(OR(G306=1,G306=2))),"Zona Alta",IF(AND((F306=4),(OR(G306=2,G306=3))),"Zona Alta",IF(AND((F306=3),(G306=3)),"Zona Alta",IF(AND((F306=2),(G306=4)),"Zona Alta",IF(AND((F306=1),(OR(G306=4,G306=5))),"Zona Alta",IF(AND((F306=2),(G306=5)),"Zona Extrema",IF(AND(OR(F306=3,F306=4,F306=5),(OR(G306=4,G306=5))),"Zona Extrema",IF(AND((F306=5),(G306=3)),"Zona Extrema","")))))))))))))</f>
        <v>Zona Extrema</v>
      </c>
      <c r="I306" s="21" t="s">
        <v>952</v>
      </c>
      <c r="J306" s="106" t="s">
        <v>31</v>
      </c>
      <c r="K306" s="118" t="str">
        <f t="shared" si="107"/>
        <v>Probabilidad</v>
      </c>
      <c r="L306" s="105">
        <v>85</v>
      </c>
      <c r="M306" s="118">
        <f t="shared" ref="M306:M308" si="112">IF(E306="Corrupción",IF(K306="Impacto",0,IF(K306="Probabilidad",IF(L306&lt;51,0,IF(L306&lt;76,1,2)))),IF(OR(K306="Probabilidad",K306="Ambos"),IF(L306&lt;71,0,1),IF(K306="Impacto",0,IF(K306="","",0))))</f>
        <v>2</v>
      </c>
      <c r="N306" s="118">
        <f t="shared" si="108"/>
        <v>0</v>
      </c>
      <c r="O306" s="118">
        <f t="shared" si="109"/>
        <v>1</v>
      </c>
      <c r="P306" s="118">
        <f t="shared" si="110"/>
        <v>4</v>
      </c>
      <c r="Q306" s="124" t="str">
        <f t="shared" ref="Q306:Q315" si="113">IF(AND(OR(O306=1,O306=2),(OR(P306=1,P306=2))),"Zona de Riesgo Baja",IF(AND((O306=3),(P306=1)),"Zona de Riesgo Baja",IF(AND(OR(O306=1,O306=2),(P306=3)),"Zona de Riesgo Moderada",IF(AND((O306=4),(P306=1)),"Zona de Riesgo Moderada",IF(AND((O306=3),(P306=2)),"Zona de Riesgo Moderada",IF(AND((O306=5),(OR(P306=1,P306=2))),"Zona de Riesgo Alta",IF(AND((O306=4),(OR(P306=2,P306=3))),"Zona de Riesgo Alta",IF(AND((O306=3),(P306=3)),"Zona de Riesgo Alta",IF(AND((O306=2),(P306=4)),"Zona de Riesgo Alta",IF(AND((O306=1),(OR(P306=4,P306=5))),"Zona de Riesgo Alta",IF(AND((O306=2),(P306=5)),"Zona de Riesgo Extrema",IF(AND(OR(O306=3,O306=4,O306=5),(OR(P306=4,P306=5))),"Zona de Riesgo Extrema",IF(AND((O306=5),(P306=3)),"Zona de Riesgo Extrema","")))))))))))))</f>
        <v>Zona de Riesgo Alta</v>
      </c>
      <c r="R306" s="93" t="s">
        <v>953</v>
      </c>
      <c r="S306" s="93" t="s">
        <v>954</v>
      </c>
    </row>
    <row r="307" spans="1:20" ht="114.75">
      <c r="A307" s="20" t="s">
        <v>942</v>
      </c>
      <c r="B307" s="80" t="s">
        <v>955</v>
      </c>
      <c r="C307" s="93" t="s">
        <v>956</v>
      </c>
      <c r="D307" s="80" t="s">
        <v>957</v>
      </c>
      <c r="E307" s="105" t="s">
        <v>61</v>
      </c>
      <c r="F307" s="106">
        <v>5</v>
      </c>
      <c r="G307" s="106">
        <v>5</v>
      </c>
      <c r="H307" s="109" t="str">
        <f t="shared" si="111"/>
        <v>Zona Extrema</v>
      </c>
      <c r="I307" s="21" t="s">
        <v>958</v>
      </c>
      <c r="J307" s="106" t="s">
        <v>31</v>
      </c>
      <c r="K307" s="118" t="str">
        <f t="shared" si="107"/>
        <v>Probabilidad</v>
      </c>
      <c r="L307" s="105">
        <v>100</v>
      </c>
      <c r="M307" s="118">
        <f t="shared" si="112"/>
        <v>2</v>
      </c>
      <c r="N307" s="118">
        <f t="shared" si="108"/>
        <v>0</v>
      </c>
      <c r="O307" s="118">
        <f t="shared" si="109"/>
        <v>3</v>
      </c>
      <c r="P307" s="118">
        <f t="shared" si="110"/>
        <v>5</v>
      </c>
      <c r="Q307" s="109" t="str">
        <f t="shared" si="113"/>
        <v>Zona de Riesgo Extrema</v>
      </c>
      <c r="R307" s="93" t="s">
        <v>959</v>
      </c>
      <c r="S307" s="93" t="s">
        <v>960</v>
      </c>
      <c r="T307" s="24"/>
    </row>
    <row r="308" spans="1:20" ht="102">
      <c r="A308" s="20" t="s">
        <v>942</v>
      </c>
      <c r="B308" s="119" t="s">
        <v>961</v>
      </c>
      <c r="C308" s="119" t="s">
        <v>962</v>
      </c>
      <c r="D308" s="119" t="s">
        <v>963</v>
      </c>
      <c r="E308" s="105" t="s">
        <v>61</v>
      </c>
      <c r="F308" s="105">
        <v>5</v>
      </c>
      <c r="G308" s="105">
        <v>3</v>
      </c>
      <c r="H308" s="150" t="str">
        <f t="shared" si="111"/>
        <v>Zona Extrema</v>
      </c>
      <c r="I308" s="93" t="s">
        <v>964</v>
      </c>
      <c r="J308" s="63" t="s">
        <v>31</v>
      </c>
      <c r="K308" s="55" t="str">
        <f t="shared" si="107"/>
        <v>Probabilidad</v>
      </c>
      <c r="L308" s="56">
        <v>100</v>
      </c>
      <c r="M308" s="55">
        <f t="shared" si="112"/>
        <v>2</v>
      </c>
      <c r="N308" s="55">
        <f t="shared" si="108"/>
        <v>0</v>
      </c>
      <c r="O308" s="55">
        <f t="shared" si="109"/>
        <v>3</v>
      </c>
      <c r="P308" s="57">
        <f t="shared" si="110"/>
        <v>3</v>
      </c>
      <c r="Q308" s="121" t="str">
        <f t="shared" si="113"/>
        <v>Zona de Riesgo Alta</v>
      </c>
      <c r="R308" s="93" t="s">
        <v>965</v>
      </c>
      <c r="S308" s="93" t="s">
        <v>966</v>
      </c>
    </row>
    <row r="309" spans="1:20" ht="178.5">
      <c r="A309" s="20" t="s">
        <v>942</v>
      </c>
      <c r="B309" s="86" t="s">
        <v>967</v>
      </c>
      <c r="C309" s="93" t="s">
        <v>968</v>
      </c>
      <c r="D309" s="87" t="s">
        <v>969</v>
      </c>
      <c r="E309" s="105" t="s">
        <v>61</v>
      </c>
      <c r="F309" s="106">
        <v>3</v>
      </c>
      <c r="G309" s="106">
        <v>4</v>
      </c>
      <c r="H309" s="109" t="str">
        <f t="shared" si="111"/>
        <v>Zona Extrema</v>
      </c>
      <c r="I309" s="21" t="s">
        <v>970</v>
      </c>
      <c r="J309" s="106" t="s">
        <v>31</v>
      </c>
      <c r="K309" s="118" t="str">
        <f t="shared" ref="K309:K313" si="114">IF(E309="Corrupción",IF(J309="Preventivo","Probabilidad",IF(J309="Correctivo","Impacto","")),IF(J309="Preventivo","Probabilidad",IF(J309="","",IF(J309="Preventivo - Correctivo","Ambos",IF(J309="Preventivo","Probabilidad",IF(J309="","",IF(J309="Preventivo - Correctivo","Ambos","Impacto")))))))</f>
        <v>Probabilidad</v>
      </c>
      <c r="L309" s="105">
        <v>100</v>
      </c>
      <c r="M309" s="118">
        <f t="shared" ref="M309:M313" si="115">IF(E309="Corrupción",IF(K309="Impacto",0,IF(K309="Probabilidad",IF(L309&lt;51,0,IF(L309&lt;76,1,2)))),IF(OR(K309="Probabilidad",K309="Ambos"),IF(L309&lt;71,0,1),IF(K309="Impacto",0,IF(K309="","",0))))</f>
        <v>2</v>
      </c>
      <c r="N309" s="118">
        <f t="shared" ref="N309:N313" si="116">IF(E309="Corrupción",IF(K309="Probabilidad",0,IF(K309="Impacto",IF(L309&lt;51,0,IF(L309&lt;76,1,2)))),IF(OR(K309="Impacto",K309="Ambos"),IF(L309&lt;71,0,1),IF(K309="Probabilidad",0,IF(K309="",""))))</f>
        <v>0</v>
      </c>
      <c r="O309" s="118">
        <f t="shared" si="109"/>
        <v>1</v>
      </c>
      <c r="P309" s="118">
        <f t="shared" si="110"/>
        <v>4</v>
      </c>
      <c r="Q309" s="124" t="str">
        <f t="shared" si="113"/>
        <v>Zona de Riesgo Alta</v>
      </c>
      <c r="R309" s="93" t="s">
        <v>1601</v>
      </c>
      <c r="S309" s="93" t="s">
        <v>971</v>
      </c>
    </row>
    <row r="310" spans="1:20" ht="111.75" customHeight="1">
      <c r="A310" s="224" t="s">
        <v>942</v>
      </c>
      <c r="B310" s="253" t="s">
        <v>1611</v>
      </c>
      <c r="C310" s="253" t="s">
        <v>1618</v>
      </c>
      <c r="D310" s="208" t="s">
        <v>1619</v>
      </c>
      <c r="E310" s="266" t="s">
        <v>61</v>
      </c>
      <c r="F310" s="268">
        <v>3</v>
      </c>
      <c r="G310" s="268">
        <v>4</v>
      </c>
      <c r="H310" s="277" t="str">
        <f t="shared" si="111"/>
        <v>Zona Extrema</v>
      </c>
      <c r="I310" s="125" t="s">
        <v>1612</v>
      </c>
      <c r="J310" s="268" t="s">
        <v>31</v>
      </c>
      <c r="K310" s="286" t="str">
        <f t="shared" si="114"/>
        <v>Probabilidad</v>
      </c>
      <c r="L310" s="266">
        <v>85</v>
      </c>
      <c r="M310" s="286">
        <f t="shared" si="115"/>
        <v>2</v>
      </c>
      <c r="N310" s="286">
        <f t="shared" si="116"/>
        <v>0</v>
      </c>
      <c r="O310" s="286">
        <f t="shared" si="109"/>
        <v>1</v>
      </c>
      <c r="P310" s="294">
        <f t="shared" si="110"/>
        <v>4</v>
      </c>
      <c r="Q310" s="304" t="str">
        <f t="shared" si="113"/>
        <v>Zona de Riesgo Alta</v>
      </c>
      <c r="R310" s="126" t="s">
        <v>1614</v>
      </c>
      <c r="S310" s="126" t="s">
        <v>1616</v>
      </c>
    </row>
    <row r="311" spans="1:20" ht="88.5" customHeight="1">
      <c r="A311" s="226"/>
      <c r="B311" s="253"/>
      <c r="C311" s="253"/>
      <c r="D311" s="208"/>
      <c r="E311" s="266"/>
      <c r="F311" s="268"/>
      <c r="G311" s="268"/>
      <c r="H311" s="277"/>
      <c r="I311" s="126" t="s">
        <v>1613</v>
      </c>
      <c r="J311" s="268"/>
      <c r="K311" s="286"/>
      <c r="L311" s="266"/>
      <c r="M311" s="286"/>
      <c r="N311" s="286"/>
      <c r="O311" s="286"/>
      <c r="P311" s="295"/>
      <c r="Q311" s="304"/>
      <c r="R311" s="126" t="s">
        <v>1615</v>
      </c>
      <c r="S311" s="126" t="s">
        <v>1617</v>
      </c>
    </row>
    <row r="312" spans="1:20" ht="140.25">
      <c r="A312" s="20" t="s">
        <v>942</v>
      </c>
      <c r="B312" s="93" t="s">
        <v>972</v>
      </c>
      <c r="C312" s="93" t="s">
        <v>973</v>
      </c>
      <c r="D312" s="80" t="s">
        <v>974</v>
      </c>
      <c r="E312" s="105" t="s">
        <v>61</v>
      </c>
      <c r="F312" s="106">
        <v>3</v>
      </c>
      <c r="G312" s="106">
        <v>4</v>
      </c>
      <c r="H312" s="109" t="str">
        <f t="shared" si="111"/>
        <v>Zona Extrema</v>
      </c>
      <c r="I312" s="21" t="s">
        <v>975</v>
      </c>
      <c r="J312" s="106" t="s">
        <v>31</v>
      </c>
      <c r="K312" s="118" t="str">
        <f t="shared" si="114"/>
        <v>Probabilidad</v>
      </c>
      <c r="L312" s="105">
        <v>70</v>
      </c>
      <c r="M312" s="118">
        <f t="shared" si="115"/>
        <v>1</v>
      </c>
      <c r="N312" s="118">
        <f t="shared" si="116"/>
        <v>0</v>
      </c>
      <c r="O312" s="118">
        <f t="shared" si="109"/>
        <v>2</v>
      </c>
      <c r="P312" s="118">
        <f t="shared" si="110"/>
        <v>4</v>
      </c>
      <c r="Q312" s="124" t="str">
        <f t="shared" si="113"/>
        <v>Zona de Riesgo Alta</v>
      </c>
      <c r="R312" s="93" t="s">
        <v>976</v>
      </c>
      <c r="S312" s="93" t="s">
        <v>977</v>
      </c>
    </row>
    <row r="313" spans="1:20" ht="114.75">
      <c r="A313" s="20" t="s">
        <v>942</v>
      </c>
      <c r="B313" s="93" t="s">
        <v>978</v>
      </c>
      <c r="C313" s="93" t="s">
        <v>979</v>
      </c>
      <c r="D313" s="80" t="s">
        <v>980</v>
      </c>
      <c r="E313" s="105" t="s">
        <v>61</v>
      </c>
      <c r="F313" s="106">
        <v>5</v>
      </c>
      <c r="G313" s="106">
        <v>4</v>
      </c>
      <c r="H313" s="109" t="str">
        <f t="shared" si="111"/>
        <v>Zona Extrema</v>
      </c>
      <c r="I313" s="21" t="s">
        <v>981</v>
      </c>
      <c r="J313" s="106" t="s">
        <v>239</v>
      </c>
      <c r="K313" s="118" t="str">
        <f t="shared" si="114"/>
        <v>Impacto</v>
      </c>
      <c r="L313" s="105">
        <v>100</v>
      </c>
      <c r="M313" s="118">
        <f t="shared" si="115"/>
        <v>0</v>
      </c>
      <c r="N313" s="118">
        <f t="shared" si="116"/>
        <v>2</v>
      </c>
      <c r="O313" s="118">
        <f t="shared" si="109"/>
        <v>5</v>
      </c>
      <c r="P313" s="118">
        <f t="shared" si="110"/>
        <v>2</v>
      </c>
      <c r="Q313" s="124" t="str">
        <f t="shared" si="113"/>
        <v>Zona de Riesgo Alta</v>
      </c>
      <c r="R313" s="93" t="s">
        <v>982</v>
      </c>
      <c r="S313" s="93" t="s">
        <v>971</v>
      </c>
    </row>
    <row r="314" spans="1:20" ht="114.75">
      <c r="A314" s="20" t="s">
        <v>983</v>
      </c>
      <c r="B314" s="94" t="s">
        <v>984</v>
      </c>
      <c r="C314" s="104" t="s">
        <v>985</v>
      </c>
      <c r="D314" s="104" t="s">
        <v>986</v>
      </c>
      <c r="E314" s="94" t="s">
        <v>334</v>
      </c>
      <c r="F314" s="107">
        <v>1</v>
      </c>
      <c r="G314" s="107">
        <v>4</v>
      </c>
      <c r="H314" s="157" t="str">
        <f t="shared" si="111"/>
        <v>Zona Alta</v>
      </c>
      <c r="I314" s="114" t="s">
        <v>987</v>
      </c>
      <c r="J314" s="107" t="s">
        <v>31</v>
      </c>
      <c r="K314" s="94" t="str">
        <f>IF(J314="Preventivo","Probabilidad",IF(J314="","","Impacto"))</f>
        <v>Probabilidad</v>
      </c>
      <c r="L314" s="94">
        <v>40</v>
      </c>
      <c r="M314" s="94">
        <f>IF(K314="Probabilidad",IF(L314&lt;51,0,IF(L314&lt;76,1,2)),IF(K314="","",0))</f>
        <v>0</v>
      </c>
      <c r="N314" s="94">
        <f>IF(K314="Impacto",IF(L314&lt;51,0,IF(L314&lt;76,1,2)),IF(K314="","",0))</f>
        <v>0</v>
      </c>
      <c r="O314" s="94">
        <f t="shared" si="109"/>
        <v>1</v>
      </c>
      <c r="P314" s="94">
        <f t="shared" si="110"/>
        <v>4</v>
      </c>
      <c r="Q314" s="94" t="str">
        <f t="shared" si="113"/>
        <v>Zona de Riesgo Alta</v>
      </c>
      <c r="R314" s="94" t="s">
        <v>988</v>
      </c>
      <c r="S314" s="94" t="s">
        <v>989</v>
      </c>
    </row>
    <row r="315" spans="1:20">
      <c r="A315" s="224" t="s">
        <v>983</v>
      </c>
      <c r="B315" s="254" t="s">
        <v>990</v>
      </c>
      <c r="C315" s="265" t="s">
        <v>991</v>
      </c>
      <c r="D315" s="254" t="s">
        <v>992</v>
      </c>
      <c r="E315" s="254" t="s">
        <v>304</v>
      </c>
      <c r="F315" s="269">
        <v>4</v>
      </c>
      <c r="G315" s="269">
        <v>3</v>
      </c>
      <c r="H315" s="278" t="str">
        <f t="shared" si="111"/>
        <v>Zona Alta</v>
      </c>
      <c r="I315" s="283" t="s">
        <v>993</v>
      </c>
      <c r="J315" s="269" t="s">
        <v>31</v>
      </c>
      <c r="K315" s="254" t="str">
        <f>IF(J315="Preventivo","Probabilidad",IF(J315="","","Impacto"))</f>
        <v>Probabilidad</v>
      </c>
      <c r="L315" s="254">
        <v>40</v>
      </c>
      <c r="M315" s="254">
        <f>IF(K315="Probabilidad",IF(L315&lt;51,0,IF(L315&lt;76,1,2)),IF(K315="","",0))</f>
        <v>0</v>
      </c>
      <c r="N315" s="254">
        <f>IF(K315="Impacto",IF(L315&lt;51,0,IF(L315&lt;76,1,2)),IF(K315="","",0))</f>
        <v>0</v>
      </c>
      <c r="O315" s="254">
        <f t="shared" si="109"/>
        <v>4</v>
      </c>
      <c r="P315" s="296">
        <f t="shared" si="110"/>
        <v>3</v>
      </c>
      <c r="Q315" s="254" t="str">
        <f t="shared" si="113"/>
        <v>Zona de Riesgo Alta</v>
      </c>
      <c r="R315" s="254" t="s">
        <v>994</v>
      </c>
      <c r="S315" s="254" t="s">
        <v>995</v>
      </c>
    </row>
    <row r="316" spans="1:20">
      <c r="A316" s="225"/>
      <c r="B316" s="254"/>
      <c r="C316" s="265"/>
      <c r="D316" s="254"/>
      <c r="E316" s="254"/>
      <c r="F316" s="269"/>
      <c r="G316" s="269"/>
      <c r="H316" s="254"/>
      <c r="I316" s="283"/>
      <c r="J316" s="269"/>
      <c r="K316" s="254"/>
      <c r="L316" s="254"/>
      <c r="M316" s="254"/>
      <c r="N316" s="254"/>
      <c r="O316" s="254"/>
      <c r="P316" s="297"/>
      <c r="Q316" s="254"/>
      <c r="R316" s="254"/>
      <c r="S316" s="254"/>
    </row>
    <row r="317" spans="1:20">
      <c r="A317" s="226"/>
      <c r="B317" s="254"/>
      <c r="C317" s="265"/>
      <c r="D317" s="254"/>
      <c r="E317" s="254"/>
      <c r="F317" s="269"/>
      <c r="G317" s="269"/>
      <c r="H317" s="254"/>
      <c r="I317" s="283"/>
      <c r="J317" s="269"/>
      <c r="K317" s="254"/>
      <c r="L317" s="254"/>
      <c r="M317" s="254"/>
      <c r="N317" s="254"/>
      <c r="O317" s="254"/>
      <c r="P317" s="298"/>
      <c r="Q317" s="254"/>
      <c r="R317" s="254"/>
      <c r="S317" s="254"/>
    </row>
    <row r="318" spans="1:20" ht="76.5">
      <c r="A318" s="224" t="s">
        <v>983</v>
      </c>
      <c r="B318" s="254" t="s">
        <v>996</v>
      </c>
      <c r="C318" s="265" t="s">
        <v>997</v>
      </c>
      <c r="D318" s="254" t="s">
        <v>998</v>
      </c>
      <c r="E318" s="254" t="s">
        <v>304</v>
      </c>
      <c r="F318" s="269">
        <v>4</v>
      </c>
      <c r="G318" s="269">
        <v>3</v>
      </c>
      <c r="H318" s="278" t="str">
        <f>IF(AND(OR(F318=1,F318=2),(OR(G318=1,G318=2))),"Zona Baja",IF(AND((F318=3),(G318=1)),"Zona Baja",IF(AND(OR(F318=1,F318=2),(G318=3)),"Zona Moderada",IF(AND((F318=4),(G318=1)),"Zona Moderada",IF(AND((F318=3),(G318=2)),"Zona Moderada",IF(AND((F318=5),(OR(G318=1,G318=2))),"Zona Alta",IF(AND((F318=4),(OR(G318=2,G318=3))),"Zona Alta",IF(AND((F318=3),(G318=3)),"Zona Alta",IF(AND((F318=2),(G318=4)),"Zona Alta",IF(AND((F318=1),(OR(G318=4,G318=5))),"Zona Alta",IF(AND((F318=2),(G318=5)),"Zona Extrema",IF(AND(OR(F318=3,F318=4,F318=5),(OR(G318=4,G318=5))),"Zona Extrema",IF(AND((F318=5),(G318=3)),"Zona Extrema","")))))))))))))</f>
        <v>Zona Alta</v>
      </c>
      <c r="I318" s="114" t="s">
        <v>999</v>
      </c>
      <c r="J318" s="269" t="s">
        <v>31</v>
      </c>
      <c r="K318" s="254" t="str">
        <f>IF(J318="Preventivo","Probabilidad",IF(J318="","","Impacto"))</f>
        <v>Probabilidad</v>
      </c>
      <c r="L318" s="254">
        <v>70</v>
      </c>
      <c r="M318" s="254">
        <f>IF(K318="Probabilidad",IF(L318&lt;51,0,IF(L318&lt;76,1,2)),IF(K318="","",0))</f>
        <v>1</v>
      </c>
      <c r="N318" s="254">
        <f>IF(K318="Impacto",IF(L318&lt;51,0,IF(L318&lt;76,1,2)),IF(K318="","",0))</f>
        <v>0</v>
      </c>
      <c r="O318" s="254">
        <f>IF(J318="","",IF((F318-M319)&lt;=0,1,(F318-M319)))</f>
        <v>4</v>
      </c>
      <c r="P318" s="296">
        <f>IF(J318="","",IF((G318-N318)&lt;=0,1,(G318-N318)))</f>
        <v>3</v>
      </c>
      <c r="Q318" s="254" t="str">
        <f>IF(AND(OR(O318=1,O318=2),(OR(P318=1,P318=2))),"Zona de Riesgo Baja",IF(AND((O318=3),(P318=1)),"Zona de Riesgo Baja",IF(AND(OR(O318=1,O318=2),(P318=3)),"Zona de Riesgo Moderada",IF(AND((O318=4),(P318=1)),"Zona de Riesgo Moderada",IF(AND((O318=3),(P318=2)),"Zona de Riesgo Moderada",IF(AND((O318=5),(OR(P318=1,P318=2))),"Zona de Riesgo Alta",IF(AND((O318=4),(OR(P318=2,P318=3))),"Zona de Riesgo Alta",IF(AND((O318=3),(P318=3)),"Zona de Riesgo Alta",IF(AND((O318=2),(P318=4)),"Zona de Riesgo Alta",IF(AND((O318=1),(OR(P318=4,P318=5))),"Zona de Riesgo Alta",IF(AND((O318=2),(P318=5)),"Zona de Riesgo Extrema",IF(AND(OR(O318=3,O318=4,O318=5),(OR(P318=4,P318=5))),"Zona de Riesgo Extrema",IF(AND((O318=5),(P318=3)),"Zona de Riesgo Extrema","")))))))))))))</f>
        <v>Zona de Riesgo Alta</v>
      </c>
      <c r="R318" s="254" t="s">
        <v>1000</v>
      </c>
      <c r="S318" s="254" t="s">
        <v>1001</v>
      </c>
    </row>
    <row r="319" spans="1:20" ht="89.25">
      <c r="A319" s="226"/>
      <c r="B319" s="254"/>
      <c r="C319" s="265"/>
      <c r="D319" s="254"/>
      <c r="E319" s="254"/>
      <c r="F319" s="269"/>
      <c r="G319" s="269"/>
      <c r="H319" s="254"/>
      <c r="I319" s="114" t="s">
        <v>1002</v>
      </c>
      <c r="J319" s="269"/>
      <c r="K319" s="254"/>
      <c r="L319" s="254"/>
      <c r="M319" s="254"/>
      <c r="N319" s="254"/>
      <c r="O319" s="254"/>
      <c r="P319" s="298"/>
      <c r="Q319" s="254"/>
      <c r="R319" s="254"/>
      <c r="S319" s="254"/>
    </row>
    <row r="320" spans="1:20" ht="76.5">
      <c r="A320" s="20" t="s">
        <v>983</v>
      </c>
      <c r="B320" s="94" t="s">
        <v>1003</v>
      </c>
      <c r="C320" s="94" t="s">
        <v>1004</v>
      </c>
      <c r="D320" s="94" t="s">
        <v>1005</v>
      </c>
      <c r="E320" s="94" t="s">
        <v>304</v>
      </c>
      <c r="F320" s="107">
        <v>4</v>
      </c>
      <c r="G320" s="107">
        <v>4</v>
      </c>
      <c r="H320" s="94" t="str">
        <f t="shared" ref="H320:H321" si="117">IF(AND(OR(F320=1,F320=2),(OR(G320=1,G320=2))),"Zona Baja",IF(AND((F320=3),(G320=1)),"Zona Baja",IF(AND(OR(F320=1,F320=2),(G320=3)),"Zona Moderada",IF(AND((F320=4),(G320=1)),"Zona Moderada",IF(AND((F320=3),(G320=2)),"Zona Moderada",IF(AND((F320=5),(OR(G320=1,G320=2))),"Zona Alta",IF(AND((F320=4),(OR(G320=2,G320=3))),"Zona Alta",IF(AND((F320=3),(G320=3)),"Zona Alta",IF(AND((F320=2),(G320=4)),"Zona Alta",IF(AND((F320=1),(OR(G320=4,G320=5))),"Zona Alta",IF(AND((F320=2),(G320=5)),"Zona Extrema",IF(AND(OR(F320=3,F320=4,F320=5),(OR(G320=4,G320=5))),"Zona Extrema",IF(AND((F320=5),(G320=3)),"Zona Extrema","")))))))))))))</f>
        <v>Zona Extrema</v>
      </c>
      <c r="I320" s="114" t="s">
        <v>1006</v>
      </c>
      <c r="J320" s="107" t="s">
        <v>31</v>
      </c>
      <c r="K320" s="94" t="str">
        <f t="shared" ref="K320:K322" si="118">IF(J320="Preventivo","Probabilidad",IF(J320="","","Impacto"))</f>
        <v>Probabilidad</v>
      </c>
      <c r="L320" s="94">
        <v>55</v>
      </c>
      <c r="M320" s="94">
        <f t="shared" ref="M320:M322" si="119">IF(K320="Probabilidad",IF(L320&lt;51,0,IF(L320&lt;76,1,2)),IF(K320="","",0))</f>
        <v>1</v>
      </c>
      <c r="N320" s="94">
        <f t="shared" ref="N320:N322" si="120">IF(K320="Impacto",IF(L320&lt;51,0,IF(L320&lt;76,1,2)),IF(K320="","",0))</f>
        <v>0</v>
      </c>
      <c r="O320" s="94">
        <f t="shared" ref="O320:O321" si="121">IF(J320="","",IF((F320-M320)&lt;=0,1,(F320-M320)))</f>
        <v>3</v>
      </c>
      <c r="P320" s="94">
        <f t="shared" ref="P320:P321" si="122">IF(J320="","",IF((G320-N320)&lt;=0,1,(G320-N320)))</f>
        <v>4</v>
      </c>
      <c r="Q320" s="94" t="str">
        <f t="shared" ref="Q320:Q321" si="123">IF(AND(OR(O320=1,O320=2),(OR(P320=1,P320=2))),"Zona de Riesgo Baja",IF(AND((O320=3),(P320=1)),"Zona de Riesgo Baja",IF(AND(OR(O320=1,O320=2),(P320=3)),"Zona de Riesgo Moderada",IF(AND((O320=4),(P320=1)),"Zona de Riesgo Moderada",IF(AND((O320=3),(P320=2)),"Zona de Riesgo Moderada",IF(AND((O320=5),(OR(P320=1,P320=2))),"Zona de Riesgo Alta",IF(AND((O320=4),(OR(P320=2,P320=3))),"Zona de Riesgo Alta",IF(AND((O320=3),(P320=3)),"Zona de Riesgo Alta",IF(AND((O320=2),(P320=4)),"Zona de Riesgo Alta",IF(AND((O320=1),(OR(P320=4,P320=5))),"Zona de Riesgo Alta",IF(AND((O320=2),(P320=5)),"Zona de Riesgo Extrema",IF(AND(OR(O320=3,O320=4,O320=5),(OR(P320=4,P320=5))),"Zona de Riesgo Extrema",IF(AND((O320=5),(P320=3)),"Zona de Riesgo Extrema","")))))))))))))</f>
        <v>Zona de Riesgo Extrema</v>
      </c>
      <c r="R320" s="94" t="s">
        <v>1007</v>
      </c>
      <c r="S320" s="94" t="s">
        <v>1008</v>
      </c>
    </row>
    <row r="321" spans="1:19" ht="38.25">
      <c r="A321" s="224" t="s">
        <v>1009</v>
      </c>
      <c r="B321" s="255" t="s">
        <v>1010</v>
      </c>
      <c r="C321" s="255" t="s">
        <v>1011</v>
      </c>
      <c r="D321" s="255" t="s">
        <v>1012</v>
      </c>
      <c r="E321" s="267" t="s">
        <v>61</v>
      </c>
      <c r="F321" s="270">
        <v>2</v>
      </c>
      <c r="G321" s="270">
        <v>3</v>
      </c>
      <c r="H321" s="279" t="str">
        <f t="shared" si="117"/>
        <v>Zona Moderada</v>
      </c>
      <c r="I321" s="122" t="s">
        <v>1013</v>
      </c>
      <c r="J321" s="97" t="s">
        <v>31</v>
      </c>
      <c r="K321" s="87" t="str">
        <f t="shared" si="118"/>
        <v>Probabilidad</v>
      </c>
      <c r="L321" s="87">
        <v>2</v>
      </c>
      <c r="M321" s="87">
        <f t="shared" si="119"/>
        <v>0</v>
      </c>
      <c r="N321" s="87">
        <f t="shared" si="120"/>
        <v>0</v>
      </c>
      <c r="O321" s="279">
        <f t="shared" si="121"/>
        <v>2</v>
      </c>
      <c r="P321" s="299">
        <f t="shared" si="122"/>
        <v>3</v>
      </c>
      <c r="Q321" s="279" t="str">
        <f t="shared" si="123"/>
        <v>Zona de Riesgo Moderada</v>
      </c>
      <c r="R321" s="95" t="s">
        <v>1014</v>
      </c>
      <c r="S321" s="95" t="s">
        <v>1015</v>
      </c>
    </row>
    <row r="322" spans="1:19" ht="102">
      <c r="A322" s="226"/>
      <c r="B322" s="255"/>
      <c r="C322" s="255"/>
      <c r="D322" s="255"/>
      <c r="E322" s="267"/>
      <c r="F322" s="270"/>
      <c r="G322" s="270"/>
      <c r="H322" s="279"/>
      <c r="I322" s="122" t="s">
        <v>1016</v>
      </c>
      <c r="J322" s="97" t="s">
        <v>31</v>
      </c>
      <c r="K322" s="87" t="str">
        <f t="shared" si="118"/>
        <v>Probabilidad</v>
      </c>
      <c r="L322" s="87">
        <v>2</v>
      </c>
      <c r="M322" s="87">
        <f t="shared" si="119"/>
        <v>0</v>
      </c>
      <c r="N322" s="87">
        <f t="shared" si="120"/>
        <v>0</v>
      </c>
      <c r="O322" s="279"/>
      <c r="P322" s="300"/>
      <c r="Q322" s="279"/>
      <c r="R322" s="95" t="s">
        <v>1017</v>
      </c>
      <c r="S322" s="95" t="s">
        <v>1018</v>
      </c>
    </row>
    <row r="323" spans="1:19" ht="38.25">
      <c r="A323" s="224" t="s">
        <v>1009</v>
      </c>
      <c r="B323" s="255" t="s">
        <v>1019</v>
      </c>
      <c r="C323" s="255" t="s">
        <v>1020</v>
      </c>
      <c r="D323" s="255" t="s">
        <v>1021</v>
      </c>
      <c r="E323" s="208" t="s">
        <v>29</v>
      </c>
      <c r="F323" s="257">
        <v>1</v>
      </c>
      <c r="G323" s="257">
        <v>1</v>
      </c>
      <c r="H323" s="279" t="str">
        <f t="shared" ref="H323" si="124">IF(AND(OR(F323=1,F323=2),(OR(G323=1,G323=2))),"Zona Baja",IF(AND((F323=3),(G323=1)),"Zona Baja",IF(AND(OR(F323=1,F323=2),(G323=3)),"Zona Moderada",IF(AND((F323=4),(G323=1)),"Zona Moderada",IF(AND((F323=3),(G323=2)),"Zona Moderada",IF(AND((F323=5),(OR(G323=1,G323=2))),"Zona Alta",IF(AND((F323=4),(OR(G323=2,G323=3))),"Zona Alta",IF(AND((F323=3),(G323=3)),"Zona Alta",IF(AND((F323=2),(G323=4)),"Zona Alta",IF(AND((F323=1),(OR(G323=4,G323=5))),"Zona Alta",IF(AND((F323=2),(G323=5)),"Zona Extrema",IF(AND(OR(F323=3,F323=4,F323=5),(OR(G323=4,G323=5))),"Zona Extrema",IF(AND((F323=5),(G323=3)),"Zona Extrema","")))))))))))))</f>
        <v>Zona Baja</v>
      </c>
      <c r="I323" s="170" t="s">
        <v>1022</v>
      </c>
      <c r="J323" s="279" t="s">
        <v>31</v>
      </c>
      <c r="K323" s="279" t="str">
        <f t="shared" ref="K323" si="125">IF(E323="Corrupción",IF(J323="Preventivo","Probabilidad",IF(J323="Correctivo","Impacto","")),IF(J323="Preventivo","Probabilidad",IF(J323="","",IF(J323="Preventivo - Correctivo","Ambos",IF(J323="Preventivo","Probabilidad",IF(J323="","",IF(J323="Preventivo - Correctivo","Ambos","Impacto")))))))</f>
        <v>Probabilidad</v>
      </c>
      <c r="L323" s="208">
        <v>100</v>
      </c>
      <c r="M323" s="279">
        <f t="shared" ref="M323:M328" si="126">IF(E323="Corrupción",IF(K323="Impacto",0,IF(K323="Probabilidad",IF(L323&lt;51,0,IF(L323&lt;76,1,2)))),IF(OR(K323="Probabilidad",K323="Ambos"),IF(L323&lt;71,0,1),IF(K323="Impacto",0,IF(K323="","",0))))</f>
        <v>1</v>
      </c>
      <c r="N323" s="279">
        <f t="shared" ref="N323:N331" si="127">IF(E323="Corrupción",IF(K323="Probabilidad",0,IF(K323="Impacto",IF(L323&lt;51,0,IF(L323&lt;76,1,2)))),IF(OR(K323="Impacto",K323="Ambos"),IF(L323&lt;71,0,1),IF(K323="Probabilidad",0,IF(K323="",""))))</f>
        <v>0</v>
      </c>
      <c r="O323" s="279">
        <f t="shared" ref="O323:O327" si="128">IF(J323="","",IF((F323-M323)&lt;=0,1,(F323-M323)))</f>
        <v>1</v>
      </c>
      <c r="P323" s="299">
        <f t="shared" ref="P323:P327" si="129">IF(J323="","",IF((G323-N323)&lt;=0,1,(G323-N323)))</f>
        <v>1</v>
      </c>
      <c r="Q323" s="279" t="str">
        <f t="shared" ref="Q323:Q327" si="130">IF(AND(OR(O323=1,O323=2),(OR(P323=1,P323=2))),"Zona de Riesgo Baja",IF(AND((O323=3),(P323=1)),"Zona de Riesgo Baja",IF(AND(OR(O323=1,O323=2),(P323=3)),"Zona de Riesgo Moderada",IF(AND((O323=4),(P323=1)),"Zona de Riesgo Moderada",IF(AND((O323=3),(P323=2)),"Zona de Riesgo Moderada",IF(AND((O323=5),(OR(P323=1,P323=2))),"Zona de Riesgo Alta",IF(AND((O323=4),(OR(P323=2,P323=3))),"Zona de Riesgo Alta",IF(AND((O323=3),(P323=3)),"Zona de Riesgo Alta",IF(AND((O323=2),(P323=4)),"Zona de Riesgo Alta",IF(AND((O323=1),(OR(P323=4,P323=5))),"Zona de Riesgo Alta",IF(AND((O323=2),(P323=5)),"Zona de Riesgo Extrema",IF(AND(OR(O323=3,O323=4,O323=5),(OR(P323=4,P323=5))),"Zona de Riesgo Extrema",IF(AND((O323=5),(P323=3)),"Zona de Riesgo Extrema","")))))))))))))</f>
        <v>Zona de Riesgo Baja</v>
      </c>
      <c r="R323" s="95" t="s">
        <v>1023</v>
      </c>
      <c r="S323" s="95" t="s">
        <v>1024</v>
      </c>
    </row>
    <row r="324" spans="1:19" ht="51">
      <c r="A324" s="225"/>
      <c r="B324" s="255"/>
      <c r="C324" s="255"/>
      <c r="D324" s="255"/>
      <c r="E324" s="208"/>
      <c r="F324" s="257"/>
      <c r="G324" s="257"/>
      <c r="H324" s="279"/>
      <c r="I324" s="170"/>
      <c r="J324" s="279"/>
      <c r="K324" s="279"/>
      <c r="L324" s="208"/>
      <c r="M324" s="279"/>
      <c r="N324" s="279"/>
      <c r="O324" s="279"/>
      <c r="P324" s="301"/>
      <c r="Q324" s="279"/>
      <c r="R324" s="95" t="s">
        <v>1025</v>
      </c>
      <c r="S324" s="95" t="s">
        <v>1026</v>
      </c>
    </row>
    <row r="325" spans="1:19" ht="51">
      <c r="A325" s="226"/>
      <c r="B325" s="255"/>
      <c r="C325" s="255"/>
      <c r="D325" s="255"/>
      <c r="E325" s="208"/>
      <c r="F325" s="257"/>
      <c r="G325" s="257"/>
      <c r="H325" s="279"/>
      <c r="I325" s="170"/>
      <c r="J325" s="279"/>
      <c r="K325" s="279"/>
      <c r="L325" s="208"/>
      <c r="M325" s="279"/>
      <c r="N325" s="279"/>
      <c r="O325" s="279"/>
      <c r="P325" s="300"/>
      <c r="Q325" s="279"/>
      <c r="R325" s="95" t="s">
        <v>1027</v>
      </c>
      <c r="S325" s="95" t="s">
        <v>1028</v>
      </c>
    </row>
    <row r="326" spans="1:19" ht="409.5">
      <c r="A326" s="20" t="s">
        <v>1009</v>
      </c>
      <c r="B326" s="95" t="s">
        <v>1029</v>
      </c>
      <c r="C326" s="87" t="s">
        <v>1030</v>
      </c>
      <c r="D326" s="87" t="s">
        <v>1031</v>
      </c>
      <c r="E326" s="87" t="s">
        <v>29</v>
      </c>
      <c r="F326" s="97">
        <v>1</v>
      </c>
      <c r="G326" s="97">
        <v>1</v>
      </c>
      <c r="H326" s="110" t="str">
        <f>IF(AND(OR(F323=1,F323=2),(OR(G323=1,G323=2))),"Zona Baja",IF(AND((F323=3),(G323=1)),"Zona Baja",IF(AND(OR(F323=1,F323=2),(G323=3)),"Zona Moderada",IF(AND((F323=4),(G323=1)),"Zona Moderada",IF(AND((F323=3),(G323=2)),"Zona Moderada",IF(AND((F323=5),(OR(G323=1,G323=2))),"Zona Alta",IF(AND((F323=4),(OR(G323=2,G323=3))),"Zona Alta",IF(AND((F323=3),(G323=3)),"Zona Alta",IF(AND((F323=2),(G323=4)),"Zona Alta",IF(AND((F323=1),(OR(G323=4,G323=5))),"Zona Alta",IF(AND((F323=2),(G323=5)),"Zona Extrema",IF(AND(OR(F323=3,F323=4,F323=5),(OR(G323=4,G323=5))),"Zona Extrema",IF(AND((F323=5),(G323=3)),"Zona Extrema","")))))))))))))</f>
        <v>Zona Baja</v>
      </c>
      <c r="I326" s="64" t="s">
        <v>1032</v>
      </c>
      <c r="J326" s="110" t="s">
        <v>31</v>
      </c>
      <c r="K326" s="110" t="str">
        <f t="shared" ref="K326:K331" si="131">IF(E326="Corrupción",IF(J326="Preventivo","Probabilidad",IF(J326="Correctivo","Impacto","")),IF(J326="Preventivo","Probabilidad",IF(J326="","",IF(J326="Preventivo - Correctivo","Ambos",IF(J326="Preventivo","Probabilidad",IF(J326="","",IF(J326="Preventivo - Correctivo","Ambos","Impacto")))))))</f>
        <v>Probabilidad</v>
      </c>
      <c r="L326" s="87">
        <v>95</v>
      </c>
      <c r="M326" s="110">
        <f t="shared" si="126"/>
        <v>1</v>
      </c>
      <c r="N326" s="110">
        <f t="shared" si="127"/>
        <v>0</v>
      </c>
      <c r="O326" s="110">
        <f t="shared" si="128"/>
        <v>1</v>
      </c>
      <c r="P326" s="110">
        <f t="shared" si="129"/>
        <v>1</v>
      </c>
      <c r="Q326" s="110" t="str">
        <f t="shared" si="130"/>
        <v>Zona de Riesgo Baja</v>
      </c>
      <c r="R326" s="87" t="s">
        <v>1033</v>
      </c>
      <c r="S326" s="87" t="s">
        <v>1034</v>
      </c>
    </row>
    <row r="327" spans="1:19" ht="102">
      <c r="A327" s="224" t="s">
        <v>1035</v>
      </c>
      <c r="B327" s="208" t="s">
        <v>1036</v>
      </c>
      <c r="C327" s="208" t="s">
        <v>1037</v>
      </c>
      <c r="D327" s="87" t="s">
        <v>1038</v>
      </c>
      <c r="E327" s="208" t="s">
        <v>29</v>
      </c>
      <c r="F327" s="257">
        <v>3</v>
      </c>
      <c r="G327" s="257">
        <v>3</v>
      </c>
      <c r="H327" s="280" t="str">
        <f>IF(AND(OR(F327=1,F327=2),(OR(G327=1,G327=2))),"Zona Baja",IF(AND((F327=3),(G327=1)),"Zona Baja",IF(AND(OR(F327=1,F327=2),(G327=3)),"Zona Moderada",IF(AND((F327=4),(G327=1)),"Zona Moderada",IF(AND((F327=3),(G327=2)),"Zona Moderada",IF(AND((F327=5),(OR(G327=1,G327=2))),"Zona Alta",IF(AND((F327=4),(OR(G327=2,G327=3))),"Zona Alta",IF(AND((F327=3),(G327=3)),"Zona Alta",IF(AND((F327=2),(G327=4)),"Zona Alta",IF(AND((F327=1),(OR(G327=4,G327=5))),"Zona Alta",IF(AND((F327=2),(G327=5)),"Zona Extrema",IF(AND(OR(F327=3,F327=4,F327=5),(OR(G327=4,G327=5))),"Zona Extrema",IF(AND((F327=5),(G327=3)),"Zona Extrema","")))))))))))))</f>
        <v>Zona Alta</v>
      </c>
      <c r="I327" s="85" t="s">
        <v>1039</v>
      </c>
      <c r="J327" s="116" t="s">
        <v>31</v>
      </c>
      <c r="K327" s="117" t="str">
        <f t="shared" si="131"/>
        <v>Probabilidad</v>
      </c>
      <c r="L327" s="97">
        <v>95</v>
      </c>
      <c r="M327" s="110">
        <f t="shared" si="126"/>
        <v>1</v>
      </c>
      <c r="N327" s="110">
        <f t="shared" si="127"/>
        <v>0</v>
      </c>
      <c r="O327" s="110">
        <f t="shared" si="128"/>
        <v>2</v>
      </c>
      <c r="P327" s="110">
        <f t="shared" si="129"/>
        <v>3</v>
      </c>
      <c r="Q327" s="276" t="str">
        <f t="shared" si="130"/>
        <v>Zona de Riesgo Moderada</v>
      </c>
      <c r="R327" s="87" t="s">
        <v>1040</v>
      </c>
      <c r="S327" s="113" t="s">
        <v>1041</v>
      </c>
    </row>
    <row r="328" spans="1:19">
      <c r="A328" s="225"/>
      <c r="B328" s="208"/>
      <c r="C328" s="208"/>
      <c r="D328" s="208" t="s">
        <v>1038</v>
      </c>
      <c r="E328" s="208"/>
      <c r="F328" s="257"/>
      <c r="G328" s="257"/>
      <c r="H328" s="281"/>
      <c r="I328" s="170" t="s">
        <v>1042</v>
      </c>
      <c r="J328" s="285" t="s">
        <v>239</v>
      </c>
      <c r="K328" s="229" t="str">
        <f t="shared" si="131"/>
        <v>Impacto</v>
      </c>
      <c r="L328" s="208">
        <v>95</v>
      </c>
      <c r="M328" s="279">
        <f t="shared" si="126"/>
        <v>0</v>
      </c>
      <c r="N328" s="279">
        <f t="shared" si="127"/>
        <v>1</v>
      </c>
      <c r="O328" s="279">
        <f>IF(J328="","",IF((F327-M328)&lt;=0,1,(F327-M328)))</f>
        <v>3</v>
      </c>
      <c r="P328" s="299">
        <f>IF(J328="","",IF((G327-N328)&lt;=0,1,(G327-N328)))</f>
        <v>2</v>
      </c>
      <c r="Q328" s="276"/>
      <c r="R328" s="170" t="s">
        <v>1043</v>
      </c>
      <c r="S328" s="282" t="s">
        <v>1044</v>
      </c>
    </row>
    <row r="329" spans="1:19">
      <c r="A329" s="226"/>
      <c r="B329" s="208"/>
      <c r="C329" s="208"/>
      <c r="D329" s="208"/>
      <c r="E329" s="208"/>
      <c r="F329" s="257"/>
      <c r="G329" s="257"/>
      <c r="H329" s="281"/>
      <c r="I329" s="170"/>
      <c r="J329" s="285"/>
      <c r="K329" s="229"/>
      <c r="L329" s="208"/>
      <c r="M329" s="279"/>
      <c r="N329" s="279"/>
      <c r="O329" s="279"/>
      <c r="P329" s="300"/>
      <c r="Q329" s="276"/>
      <c r="R329" s="170"/>
      <c r="S329" s="282"/>
    </row>
    <row r="330" spans="1:19" ht="140.25">
      <c r="A330" s="20" t="s">
        <v>1035</v>
      </c>
      <c r="B330" s="85" t="s">
        <v>1045</v>
      </c>
      <c r="C330" s="87" t="s">
        <v>1046</v>
      </c>
      <c r="D330" s="85" t="s">
        <v>1047</v>
      </c>
      <c r="E330" s="86" t="s">
        <v>238</v>
      </c>
      <c r="F330" s="97">
        <v>2</v>
      </c>
      <c r="G330" s="97">
        <v>3</v>
      </c>
      <c r="H330" s="123" t="str">
        <f t="shared" ref="H330:H342" si="132">IF(AND(OR(F330=1,F330=2),(OR(G330=1,G330=2))),"Zona Baja",IF(AND((F330=3),(G330=1)),"Zona Baja",IF(AND(OR(F330=1,F330=2),(G330=3)),"Zona Moderada",IF(AND((F330=4),(G330=1)),"Zona Moderada",IF(AND((F330=3),(G330=2)),"Zona Moderada",IF(AND((F330=5),(OR(G330=1,G330=2))),"Zona Alta",IF(AND((F330=4),(OR(G330=2,G330=3))),"Zona Alta",IF(AND((F330=3),(G330=3)),"Zona Alta",IF(AND((F330=2),(G330=4)),"Zona Alta",IF(AND((F330=1),(OR(G330=4,G330=5))),"Zona Alta",IF(AND((F330=2),(G330=5)),"Zona Extrema",IF(AND(OR(F330=3,F330=4,F330=5),(OR(G330=4,G330=5))),"Zona Extrema",IF(AND((F330=5),(G330=3)),"Zona Extrema","")))))))))))))</f>
        <v>Zona Moderada</v>
      </c>
      <c r="I330" s="85" t="s">
        <v>1048</v>
      </c>
      <c r="J330" s="116" t="s">
        <v>31</v>
      </c>
      <c r="K330" s="110" t="str">
        <f t="shared" si="131"/>
        <v>Probabilidad</v>
      </c>
      <c r="L330" s="87">
        <v>95</v>
      </c>
      <c r="M330" s="110">
        <f t="shared" ref="M330:M331" si="133">IF(E330="Corrupción",IF(K330="Impacto",0,IF(K330="Probabilidad",IF(L330&lt;51,0,IF(L330&lt;76,1,2)))),IF(OR(K330="Probabilidad",K330="Ambos"),IF(L330&lt;71,0,1),IF(K330="Impacto",0,IF(K330="","",0))))</f>
        <v>1</v>
      </c>
      <c r="N330" s="110">
        <f t="shared" si="127"/>
        <v>0</v>
      </c>
      <c r="O330" s="110">
        <f t="shared" ref="O330:O338" si="134">IF(J330="","",IF((F330-M330)&lt;=0,1,(F330-M330)))</f>
        <v>1</v>
      </c>
      <c r="P330" s="110">
        <f t="shared" ref="P330:P338" si="135">IF(J330="","",IF((G330-N330)&lt;=0,1,(G330-N330)))</f>
        <v>3</v>
      </c>
      <c r="Q330" s="123" t="str">
        <f t="shared" ref="Q330:Q342" si="136">IF(AND(OR(O330=1,O330=2),(OR(P330=1,P330=2))),"Zona de Riesgo Baja",IF(AND((O330=3),(P330=1)),"Zona de Riesgo Baja",IF(AND(OR(O330=1,O330=2),(P330=3)),"Zona de Riesgo Moderada",IF(AND((O330=4),(P330=1)),"Zona de Riesgo Moderada",IF(AND((O330=3),(P330=2)),"Zona de Riesgo Moderada",IF(AND((O330=5),(OR(P330=1,P330=2))),"Zona de Riesgo Alta",IF(AND((O330=4),(OR(P330=2,P330=3))),"Zona de Riesgo Alta",IF(AND((O330=3),(P330=3)),"Zona de Riesgo Alta",IF(AND((O330=2),(P330=4)),"Zona de Riesgo Alta",IF(AND((O330=1),(OR(P330=4,P330=5))),"Zona de Riesgo Alta",IF(AND((O330=2),(P330=5)),"Zona de Riesgo Extrema",IF(AND(OR(O330=3,O330=4,O330=5),(OR(P330=4,P330=5))),"Zona de Riesgo Extrema",IF(AND((O330=5),(P330=3)),"Zona de Riesgo Extrema","")))))))))))))</f>
        <v>Zona de Riesgo Moderada</v>
      </c>
      <c r="R330" s="87" t="s">
        <v>1049</v>
      </c>
      <c r="S330" s="87" t="s">
        <v>1050</v>
      </c>
    </row>
    <row r="331" spans="1:19" ht="89.25">
      <c r="A331" s="20" t="s">
        <v>1035</v>
      </c>
      <c r="B331" s="87" t="s">
        <v>1051</v>
      </c>
      <c r="C331" s="85" t="s">
        <v>1052</v>
      </c>
      <c r="D331" s="87" t="s">
        <v>1053</v>
      </c>
      <c r="E331" s="87" t="s">
        <v>29</v>
      </c>
      <c r="F331" s="97">
        <v>3</v>
      </c>
      <c r="G331" s="97">
        <v>4</v>
      </c>
      <c r="H331" s="27" t="str">
        <f t="shared" si="132"/>
        <v>Zona Extrema</v>
      </c>
      <c r="I331" s="85" t="s">
        <v>1054</v>
      </c>
      <c r="J331" s="116" t="s">
        <v>239</v>
      </c>
      <c r="K331" s="110" t="str">
        <f t="shared" si="131"/>
        <v>Impacto</v>
      </c>
      <c r="L331" s="87">
        <v>95</v>
      </c>
      <c r="M331" s="110">
        <f t="shared" si="133"/>
        <v>0</v>
      </c>
      <c r="N331" s="110">
        <f t="shared" si="127"/>
        <v>1</v>
      </c>
      <c r="O331" s="110">
        <f t="shared" si="134"/>
        <v>3</v>
      </c>
      <c r="P331" s="110">
        <f t="shared" si="135"/>
        <v>3</v>
      </c>
      <c r="Q331" s="111" t="str">
        <f t="shared" si="136"/>
        <v>Zona de Riesgo Alta</v>
      </c>
      <c r="R331" s="113" t="s">
        <v>1055</v>
      </c>
      <c r="S331" s="87" t="s">
        <v>1056</v>
      </c>
    </row>
    <row r="332" spans="1:19" ht="114.75">
      <c r="A332" s="20" t="s">
        <v>1035</v>
      </c>
      <c r="B332" s="208" t="s">
        <v>1057</v>
      </c>
      <c r="C332" s="85" t="s">
        <v>1058</v>
      </c>
      <c r="D332" s="87" t="s">
        <v>1059</v>
      </c>
      <c r="E332" s="87" t="s">
        <v>61</v>
      </c>
      <c r="F332" s="97">
        <v>5</v>
      </c>
      <c r="G332" s="97">
        <v>3</v>
      </c>
      <c r="H332" s="27" t="str">
        <f t="shared" si="132"/>
        <v>Zona Extrema</v>
      </c>
      <c r="I332" s="85" t="s">
        <v>1060</v>
      </c>
      <c r="J332" s="116" t="s">
        <v>31</v>
      </c>
      <c r="K332" s="110" t="str">
        <f t="shared" ref="K332:K338" si="137">IF(E332="Corrupción",IF(J332="Preventivo","Probabilidad",IF(J332="Correctivo","Impacto","")),IF(J332="Preventivo","Probabilidad",IF(J332="","",IF(J332="Preventivo - Correctivo","Ambos",IF(J332="Preventivo","Probabilidad",IF(J332="","",IF(J332="Preventivo - Correctivo","Ambos","Impacto")))))))</f>
        <v>Probabilidad</v>
      </c>
      <c r="L332" s="87">
        <v>85</v>
      </c>
      <c r="M332" s="110">
        <f t="shared" ref="M332:M341" si="138">IF(E332="Corrupción",IF(K332="Impacto",0,IF(K332="Probabilidad",IF(L332&lt;51,0,IF(L332&lt;76,1,2)))),IF(OR(K332="Probabilidad",K332="Ambos"),IF(L332&lt;71,0,1),IF(K332="Impacto",0,IF(K332="","",0))))</f>
        <v>2</v>
      </c>
      <c r="N332" s="110">
        <f t="shared" ref="N332:N338" si="139">IF(E332="Corrupción",IF(K332="Probabilidad",0,IF(K332="Impacto",IF(L332&lt;51,0,IF(L332&lt;76,1,2)))),IF(OR(K332="Impacto",K332="Ambos"),IF(L332&lt;71,0,1),IF(K332="Probabilidad",0,IF(K332="",""))))</f>
        <v>0</v>
      </c>
      <c r="O332" s="110">
        <f t="shared" si="134"/>
        <v>3</v>
      </c>
      <c r="P332" s="110">
        <f t="shared" si="135"/>
        <v>3</v>
      </c>
      <c r="Q332" s="111" t="str">
        <f t="shared" si="136"/>
        <v>Zona de Riesgo Alta</v>
      </c>
      <c r="R332" s="113" t="s">
        <v>1061</v>
      </c>
      <c r="S332" s="113" t="s">
        <v>1050</v>
      </c>
    </row>
    <row r="333" spans="1:19" ht="153">
      <c r="A333" s="20" t="s">
        <v>1035</v>
      </c>
      <c r="B333" s="208"/>
      <c r="C333" s="85" t="s">
        <v>1062</v>
      </c>
      <c r="D333" s="87" t="s">
        <v>1059</v>
      </c>
      <c r="E333" s="87" t="s">
        <v>61</v>
      </c>
      <c r="F333" s="97">
        <v>5</v>
      </c>
      <c r="G333" s="97">
        <v>3</v>
      </c>
      <c r="H333" s="27" t="str">
        <f t="shared" si="132"/>
        <v>Zona Extrema</v>
      </c>
      <c r="I333" s="85" t="s">
        <v>1060</v>
      </c>
      <c r="J333" s="116" t="s">
        <v>31</v>
      </c>
      <c r="K333" s="110" t="str">
        <f t="shared" si="137"/>
        <v>Probabilidad</v>
      </c>
      <c r="L333" s="87">
        <v>100</v>
      </c>
      <c r="M333" s="110">
        <f t="shared" si="138"/>
        <v>2</v>
      </c>
      <c r="N333" s="110">
        <f t="shared" si="139"/>
        <v>0</v>
      </c>
      <c r="O333" s="110">
        <f t="shared" si="134"/>
        <v>3</v>
      </c>
      <c r="P333" s="110">
        <f t="shared" si="135"/>
        <v>3</v>
      </c>
      <c r="Q333" s="111" t="str">
        <f t="shared" si="136"/>
        <v>Zona de Riesgo Alta</v>
      </c>
      <c r="R333" s="113" t="s">
        <v>1061</v>
      </c>
      <c r="S333" s="113" t="s">
        <v>1050</v>
      </c>
    </row>
    <row r="334" spans="1:19" ht="204">
      <c r="A334" s="20" t="s">
        <v>1063</v>
      </c>
      <c r="B334" s="87" t="s">
        <v>1064</v>
      </c>
      <c r="C334" s="87" t="s">
        <v>1065</v>
      </c>
      <c r="D334" s="87" t="s">
        <v>1066</v>
      </c>
      <c r="E334" s="86" t="s">
        <v>61</v>
      </c>
      <c r="F334" s="97">
        <v>3</v>
      </c>
      <c r="G334" s="97">
        <v>4</v>
      </c>
      <c r="H334" s="87" t="str">
        <f t="shared" si="132"/>
        <v>Zona Extrema</v>
      </c>
      <c r="I334" s="85" t="s">
        <v>1067</v>
      </c>
      <c r="J334" s="97" t="s">
        <v>31</v>
      </c>
      <c r="K334" s="87" t="str">
        <f t="shared" si="137"/>
        <v>Probabilidad</v>
      </c>
      <c r="L334" s="87">
        <v>70</v>
      </c>
      <c r="M334" s="87">
        <f t="shared" si="138"/>
        <v>1</v>
      </c>
      <c r="N334" s="87">
        <f t="shared" si="139"/>
        <v>0</v>
      </c>
      <c r="O334" s="87">
        <f t="shared" si="134"/>
        <v>2</v>
      </c>
      <c r="P334" s="87">
        <f t="shared" si="135"/>
        <v>4</v>
      </c>
      <c r="Q334" s="87" t="str">
        <f t="shared" si="136"/>
        <v>Zona de Riesgo Alta</v>
      </c>
      <c r="R334" s="87" t="s">
        <v>1068</v>
      </c>
      <c r="S334" s="87" t="s">
        <v>1069</v>
      </c>
    </row>
    <row r="335" spans="1:19" ht="153">
      <c r="A335" s="20" t="s">
        <v>1070</v>
      </c>
      <c r="B335" s="87" t="s">
        <v>1071</v>
      </c>
      <c r="C335" s="87" t="s">
        <v>1072</v>
      </c>
      <c r="D335" s="87" t="s">
        <v>1073</v>
      </c>
      <c r="E335" s="87" t="s">
        <v>61</v>
      </c>
      <c r="F335" s="97">
        <v>3</v>
      </c>
      <c r="G335" s="97">
        <v>3</v>
      </c>
      <c r="H335" s="156" t="str">
        <f t="shared" si="132"/>
        <v>Zona Alta</v>
      </c>
      <c r="I335" s="85" t="s">
        <v>1074</v>
      </c>
      <c r="J335" s="97" t="s">
        <v>239</v>
      </c>
      <c r="K335" s="87" t="str">
        <f t="shared" si="137"/>
        <v>Impacto</v>
      </c>
      <c r="L335" s="87">
        <v>70</v>
      </c>
      <c r="M335" s="87">
        <f t="shared" si="138"/>
        <v>0</v>
      </c>
      <c r="N335" s="87">
        <f t="shared" si="139"/>
        <v>1</v>
      </c>
      <c r="O335" s="87">
        <f t="shared" si="134"/>
        <v>3</v>
      </c>
      <c r="P335" s="87">
        <f t="shared" si="135"/>
        <v>2</v>
      </c>
      <c r="Q335" s="87" t="str">
        <f t="shared" si="136"/>
        <v>Zona de Riesgo Moderada</v>
      </c>
      <c r="R335" s="87" t="s">
        <v>1075</v>
      </c>
      <c r="S335" s="87" t="s">
        <v>1076</v>
      </c>
    </row>
    <row r="336" spans="1:19" ht="114.75">
      <c r="A336" s="20" t="s">
        <v>1070</v>
      </c>
      <c r="B336" s="87" t="s">
        <v>1077</v>
      </c>
      <c r="C336" s="87" t="s">
        <v>1078</v>
      </c>
      <c r="D336" s="87" t="s">
        <v>1079</v>
      </c>
      <c r="E336" s="87" t="s">
        <v>238</v>
      </c>
      <c r="F336" s="97">
        <v>4</v>
      </c>
      <c r="G336" s="97">
        <v>4</v>
      </c>
      <c r="H336" s="87" t="str">
        <f t="shared" si="132"/>
        <v>Zona Extrema</v>
      </c>
      <c r="I336" s="85" t="s">
        <v>1080</v>
      </c>
      <c r="J336" s="97" t="s">
        <v>31</v>
      </c>
      <c r="K336" s="87" t="str">
        <f t="shared" si="137"/>
        <v>Probabilidad</v>
      </c>
      <c r="L336" s="87">
        <v>95</v>
      </c>
      <c r="M336" s="87">
        <f t="shared" si="138"/>
        <v>1</v>
      </c>
      <c r="N336" s="87">
        <f t="shared" si="139"/>
        <v>0</v>
      </c>
      <c r="O336" s="87">
        <f t="shared" si="134"/>
        <v>3</v>
      </c>
      <c r="P336" s="87">
        <f t="shared" si="135"/>
        <v>4</v>
      </c>
      <c r="Q336" s="87" t="str">
        <f t="shared" si="136"/>
        <v>Zona de Riesgo Extrema</v>
      </c>
      <c r="R336" s="87" t="s">
        <v>1081</v>
      </c>
      <c r="S336" s="87" t="s">
        <v>1082</v>
      </c>
    </row>
    <row r="337" spans="1:19" ht="114.75" customHeight="1">
      <c r="A337" s="20" t="s">
        <v>1070</v>
      </c>
      <c r="B337" s="87" t="s">
        <v>1083</v>
      </c>
      <c r="C337" s="87" t="s">
        <v>1084</v>
      </c>
      <c r="D337" s="87" t="s">
        <v>1085</v>
      </c>
      <c r="E337" s="86" t="s">
        <v>494</v>
      </c>
      <c r="F337" s="97">
        <v>1</v>
      </c>
      <c r="G337" s="97">
        <v>4</v>
      </c>
      <c r="H337" s="156" t="str">
        <f t="shared" si="132"/>
        <v>Zona Alta</v>
      </c>
      <c r="I337" s="85" t="s">
        <v>1086</v>
      </c>
      <c r="J337" s="97" t="s">
        <v>31</v>
      </c>
      <c r="K337" s="87" t="str">
        <f t="shared" si="137"/>
        <v>Probabilidad</v>
      </c>
      <c r="L337" s="87">
        <v>95</v>
      </c>
      <c r="M337" s="87">
        <f t="shared" si="138"/>
        <v>1</v>
      </c>
      <c r="N337" s="87">
        <f t="shared" si="139"/>
        <v>0</v>
      </c>
      <c r="O337" s="87">
        <f t="shared" si="134"/>
        <v>1</v>
      </c>
      <c r="P337" s="87">
        <f t="shared" si="135"/>
        <v>4</v>
      </c>
      <c r="Q337" s="87" t="str">
        <f t="shared" si="136"/>
        <v>Zona de Riesgo Alta</v>
      </c>
      <c r="R337" s="87" t="s">
        <v>1087</v>
      </c>
      <c r="S337" s="87" t="s">
        <v>1088</v>
      </c>
    </row>
    <row r="338" spans="1:19" ht="176.25" customHeight="1">
      <c r="A338" s="20" t="s">
        <v>1070</v>
      </c>
      <c r="B338" s="87" t="s">
        <v>1089</v>
      </c>
      <c r="C338" s="87" t="s">
        <v>1090</v>
      </c>
      <c r="D338" s="87" t="s">
        <v>1091</v>
      </c>
      <c r="E338" s="87" t="s">
        <v>494</v>
      </c>
      <c r="F338" s="97">
        <v>5</v>
      </c>
      <c r="G338" s="97">
        <v>5</v>
      </c>
      <c r="H338" s="87" t="str">
        <f t="shared" si="132"/>
        <v>Zona Extrema</v>
      </c>
      <c r="I338" s="85" t="s">
        <v>1092</v>
      </c>
      <c r="J338" s="97" t="s">
        <v>31</v>
      </c>
      <c r="K338" s="87" t="str">
        <f t="shared" si="137"/>
        <v>Probabilidad</v>
      </c>
      <c r="L338" s="87">
        <v>95</v>
      </c>
      <c r="M338" s="87">
        <f t="shared" si="138"/>
        <v>1</v>
      </c>
      <c r="N338" s="87">
        <f t="shared" si="139"/>
        <v>0</v>
      </c>
      <c r="O338" s="87">
        <f t="shared" si="134"/>
        <v>4</v>
      </c>
      <c r="P338" s="87">
        <f t="shared" si="135"/>
        <v>5</v>
      </c>
      <c r="Q338" s="87" t="str">
        <f t="shared" si="136"/>
        <v>Zona de Riesgo Extrema</v>
      </c>
      <c r="R338" s="87" t="s">
        <v>1093</v>
      </c>
      <c r="S338" s="87" t="s">
        <v>1094</v>
      </c>
    </row>
    <row r="339" spans="1:19" ht="89.25">
      <c r="A339" s="20" t="s">
        <v>1095</v>
      </c>
      <c r="B339" s="81" t="s">
        <v>1096</v>
      </c>
      <c r="C339" s="28" t="s">
        <v>1097</v>
      </c>
      <c r="D339" s="28" t="s">
        <v>1098</v>
      </c>
      <c r="E339" s="86" t="s">
        <v>29</v>
      </c>
      <c r="F339" s="97">
        <v>3</v>
      </c>
      <c r="G339" s="97">
        <v>3</v>
      </c>
      <c r="H339" s="156" t="str">
        <f t="shared" si="132"/>
        <v>Zona Alta</v>
      </c>
      <c r="I339" s="113" t="s">
        <v>1099</v>
      </c>
      <c r="J339" s="97" t="s">
        <v>31</v>
      </c>
      <c r="K339" s="87" t="str">
        <f t="shared" ref="K339:K341" si="140">IF(E339="Corrupción",IF(J339="Preventivo","Probabilidad",IF(J339="Correctivo","Impacto","")),IF(J339="Preventivo","Probabilidad",IF(J339="","",IF(J339="Preventivo - Correctivo","Ambos",IF(J339="Preventivo","Probabilidad",IF(J339="","",IF(J339="Preventivo - Correctivo","Ambos","Impacto")))))))</f>
        <v>Probabilidad</v>
      </c>
      <c r="L339" s="87">
        <v>95</v>
      </c>
      <c r="M339" s="87">
        <f t="shared" si="138"/>
        <v>1</v>
      </c>
      <c r="N339" s="87">
        <f t="shared" ref="N339:N341" si="141">IF(E339="Corrupción",IF(K339="Probabilidad",0,IF(K339="Impacto",IF(L339&lt;51,0,IF(L339&lt;76,1,2)))),IF(OR(K339="Impacto",K339="Ambos"),IF(L339&lt;71,0,1),IF(K339="Probabilidad",0,IF(K339="",""))))</f>
        <v>0</v>
      </c>
      <c r="O339" s="87">
        <f t="shared" ref="O339:O342" si="142">IF(J339="","",IF((F339-M339)&lt;=0,1,(F339-M339)))</f>
        <v>2</v>
      </c>
      <c r="P339" s="87">
        <f t="shared" ref="P339:P342" si="143">IF(J339="","",IF((G339-N339)&lt;=0,1,(G339-N339)))</f>
        <v>3</v>
      </c>
      <c r="Q339" s="87" t="str">
        <f t="shared" si="136"/>
        <v>Zona de Riesgo Moderada</v>
      </c>
      <c r="R339" s="113" t="s">
        <v>1100</v>
      </c>
      <c r="S339" s="113" t="s">
        <v>1101</v>
      </c>
    </row>
    <row r="340" spans="1:19" ht="221.25" customHeight="1">
      <c r="A340" s="20" t="s">
        <v>1095</v>
      </c>
      <c r="B340" s="85" t="s">
        <v>1102</v>
      </c>
      <c r="C340" s="85" t="s">
        <v>1103</v>
      </c>
      <c r="D340" s="85" t="s">
        <v>1104</v>
      </c>
      <c r="E340" s="86" t="s">
        <v>29</v>
      </c>
      <c r="F340" s="97">
        <v>3</v>
      </c>
      <c r="G340" s="97">
        <v>3</v>
      </c>
      <c r="H340" s="156" t="str">
        <f t="shared" si="132"/>
        <v>Zona Alta</v>
      </c>
      <c r="I340" s="113" t="s">
        <v>1105</v>
      </c>
      <c r="J340" s="97" t="s">
        <v>31</v>
      </c>
      <c r="K340" s="87" t="str">
        <f t="shared" si="140"/>
        <v>Probabilidad</v>
      </c>
      <c r="L340" s="87">
        <v>95</v>
      </c>
      <c r="M340" s="87">
        <f t="shared" si="138"/>
        <v>1</v>
      </c>
      <c r="N340" s="87">
        <f t="shared" si="141"/>
        <v>0</v>
      </c>
      <c r="O340" s="87">
        <f t="shared" si="142"/>
        <v>2</v>
      </c>
      <c r="P340" s="87">
        <f t="shared" si="143"/>
        <v>3</v>
      </c>
      <c r="Q340" s="87" t="str">
        <f t="shared" si="136"/>
        <v>Zona de Riesgo Moderada</v>
      </c>
      <c r="R340" s="113" t="s">
        <v>1106</v>
      </c>
      <c r="S340" s="113" t="s">
        <v>1107</v>
      </c>
    </row>
    <row r="341" spans="1:19" ht="114.75">
      <c r="A341" s="20" t="s">
        <v>1095</v>
      </c>
      <c r="B341" s="96" t="s">
        <v>1108</v>
      </c>
      <c r="C341" s="85" t="s">
        <v>1109</v>
      </c>
      <c r="D341" s="85" t="s">
        <v>1110</v>
      </c>
      <c r="E341" s="86" t="s">
        <v>29</v>
      </c>
      <c r="F341" s="97">
        <v>1</v>
      </c>
      <c r="G341" s="97">
        <v>4</v>
      </c>
      <c r="H341" s="156" t="str">
        <f t="shared" si="132"/>
        <v>Zona Alta</v>
      </c>
      <c r="I341" s="113" t="s">
        <v>1111</v>
      </c>
      <c r="J341" s="97" t="s">
        <v>31</v>
      </c>
      <c r="K341" s="87" t="str">
        <f t="shared" si="140"/>
        <v>Probabilidad</v>
      </c>
      <c r="L341" s="87">
        <v>95</v>
      </c>
      <c r="M341" s="87">
        <f t="shared" si="138"/>
        <v>1</v>
      </c>
      <c r="N341" s="87">
        <f t="shared" si="141"/>
        <v>0</v>
      </c>
      <c r="O341" s="87">
        <f t="shared" si="142"/>
        <v>1</v>
      </c>
      <c r="P341" s="87">
        <f t="shared" si="143"/>
        <v>4</v>
      </c>
      <c r="Q341" s="87" t="str">
        <f t="shared" si="136"/>
        <v>Zona de Riesgo Alta</v>
      </c>
      <c r="R341" s="113" t="s">
        <v>1112</v>
      </c>
      <c r="S341" s="113" t="s">
        <v>1113</v>
      </c>
    </row>
    <row r="342" spans="1:19" ht="38.25">
      <c r="A342" s="224" t="s">
        <v>1095</v>
      </c>
      <c r="B342" s="256" t="s">
        <v>1114</v>
      </c>
      <c r="C342" s="170" t="s">
        <v>1115</v>
      </c>
      <c r="D342" s="256" t="s">
        <v>1116</v>
      </c>
      <c r="E342" s="217" t="s">
        <v>29</v>
      </c>
      <c r="F342" s="257">
        <v>4</v>
      </c>
      <c r="G342" s="257">
        <v>3</v>
      </c>
      <c r="H342" s="272" t="str">
        <f t="shared" si="132"/>
        <v>Zona Alta</v>
      </c>
      <c r="I342" s="113" t="s">
        <v>1117</v>
      </c>
      <c r="J342" s="257" t="s">
        <v>31</v>
      </c>
      <c r="K342" s="208" t="str">
        <f t="shared" ref="K342" si="144">IF(E342="Corrupción",IF(J342="Preventivo","Probabilidad",IF(J342="Correctivo","Impacto","")),IF(J342="Preventivo","Probabilidad",IF(J342="","",IF(J342="Preventivo - Correctivo","Ambos",IF(J342="Preventivo","Probabilidad",IF(J342="","",IF(J342="Preventivo - Correctivo","Ambos","Impacto")))))))</f>
        <v>Probabilidad</v>
      </c>
      <c r="L342" s="208">
        <v>95</v>
      </c>
      <c r="M342" s="208">
        <f t="shared" ref="M342" si="145">IF(E342="Corrupción",IF(K342="Impacto",0,IF(K342="Probabilidad",IF(L342&lt;51,0,IF(L342&lt;76,1,2)))),IF(OR(K342="Probabilidad",K342="Ambos"),IF(L342&lt;71,0,1),IF(K342="Impacto",0,IF(K342="","",0))))</f>
        <v>1</v>
      </c>
      <c r="N342" s="208">
        <f t="shared" ref="N342" si="146">IF(E342="Corrupción",IF(K342="Probabilidad",0,IF(K342="Impacto",IF(L342&lt;51,0,IF(L342&lt;76,1,2)))),IF(OR(K342="Impacto",K342="Ambos"),IF(L342&lt;71,0,1),IF(K342="Probabilidad",0,IF(K342="",""))))</f>
        <v>0</v>
      </c>
      <c r="O342" s="208">
        <f t="shared" si="142"/>
        <v>3</v>
      </c>
      <c r="P342" s="208">
        <f t="shared" si="143"/>
        <v>3</v>
      </c>
      <c r="Q342" s="208" t="str">
        <f t="shared" si="136"/>
        <v>Zona de Riesgo Alta</v>
      </c>
      <c r="R342" s="113" t="s">
        <v>1118</v>
      </c>
      <c r="S342" s="113" t="s">
        <v>1119</v>
      </c>
    </row>
    <row r="343" spans="1:19" ht="38.25">
      <c r="A343" s="225"/>
      <c r="B343" s="256"/>
      <c r="C343" s="170"/>
      <c r="D343" s="256"/>
      <c r="E343" s="217"/>
      <c r="F343" s="257"/>
      <c r="G343" s="257"/>
      <c r="H343" s="208"/>
      <c r="I343" s="85" t="s">
        <v>1120</v>
      </c>
      <c r="J343" s="257"/>
      <c r="K343" s="208"/>
      <c r="L343" s="208"/>
      <c r="M343" s="208"/>
      <c r="N343" s="208"/>
      <c r="O343" s="208"/>
      <c r="P343" s="208"/>
      <c r="Q343" s="208"/>
      <c r="R343" s="87" t="s">
        <v>1121</v>
      </c>
      <c r="S343" s="113" t="s">
        <v>1122</v>
      </c>
    </row>
    <row r="344" spans="1:19" ht="132" customHeight="1">
      <c r="A344" s="226"/>
      <c r="B344" s="256"/>
      <c r="C344" s="170"/>
      <c r="D344" s="87" t="s">
        <v>1123</v>
      </c>
      <c r="E344" s="217"/>
      <c r="F344" s="257"/>
      <c r="G344" s="257"/>
      <c r="H344" s="208"/>
      <c r="I344" s="85" t="s">
        <v>1124</v>
      </c>
      <c r="J344" s="257"/>
      <c r="K344" s="208"/>
      <c r="L344" s="208"/>
      <c r="M344" s="208"/>
      <c r="N344" s="208"/>
      <c r="O344" s="208"/>
      <c r="P344" s="208"/>
      <c r="Q344" s="208"/>
      <c r="R344" s="87" t="s">
        <v>1125</v>
      </c>
      <c r="S344" s="113" t="s">
        <v>1126</v>
      </c>
    </row>
    <row r="345" spans="1:19" ht="63.75">
      <c r="A345" s="224" t="s">
        <v>1095</v>
      </c>
      <c r="B345" s="256" t="s">
        <v>1127</v>
      </c>
      <c r="C345" s="170" t="s">
        <v>1128</v>
      </c>
      <c r="D345" s="170" t="s">
        <v>1129</v>
      </c>
      <c r="E345" s="257" t="s">
        <v>334</v>
      </c>
      <c r="F345" s="208">
        <v>4</v>
      </c>
      <c r="G345" s="208">
        <v>4</v>
      </c>
      <c r="H345" s="275" t="str">
        <f t="shared" ref="H345" si="147">IF(AND(OR(F345=1,F345=2),(OR(G345=1,G345=2))),"Zona Baja",IF(AND((F345=3),(G345=1)),"Zona Baja",IF(AND(OR(F345=1,F345=2),(G345=3)),"Zona Moderada",IF(AND((F345=4),(G345=1)),"Zona Moderada",IF(AND((F345=3),(G345=2)),"Zona Moderada",IF(AND((F345=5),(OR(G345=1,G345=2))),"Zona Alta",IF(AND((F345=4),(OR(G345=2,G345=3))),"Zona Alta",IF(AND((F345=3),(G345=3)),"Zona Alta",IF(AND((F345=2),(G345=4)),"Zona Alta",IF(AND((F345=1),(OR(G345=4,G345=5))),"Zona Alta",IF(AND((F345=2),(G345=5)),"Zona Extrema",IF(AND(OR(F345=3,F345=4,F345=5),(OR(G345=4,G345=5))),"Zona Extrema",IF(AND((F345=5),(G345=3)),"Zona Extrema","")))))))))))))</f>
        <v>Zona Extrema</v>
      </c>
      <c r="I345" s="282" t="s">
        <v>1130</v>
      </c>
      <c r="J345" s="208" t="s">
        <v>31</v>
      </c>
      <c r="K345" s="208" t="str">
        <f t="shared" ref="K345" si="148">IF(J345="Preventivo","Probabilidad",IF(J345="","","Impacto"))</f>
        <v>Probabilidad</v>
      </c>
      <c r="L345" s="208">
        <v>85</v>
      </c>
      <c r="M345" s="208">
        <f t="shared" ref="M345" si="149">IF(K345="Probabilidad",IF(L345&lt;51,0,IF(L345&lt;76,1,2)),IF(K345="","",0))</f>
        <v>2</v>
      </c>
      <c r="N345" s="208">
        <f t="shared" ref="N345" si="150">IF(K345="Impacto",IF(L345&lt;51,0,IF(L345&lt;76,1,2)),IF(K345="","",0))</f>
        <v>0</v>
      </c>
      <c r="O345" s="208">
        <f t="shared" ref="O345" si="151">IF(J345="","",IF((F345-M345)&lt;=0,1,(F345-M345)))</f>
        <v>2</v>
      </c>
      <c r="P345" s="208">
        <f t="shared" ref="P345" si="152">IF(J345="","",IF((G345-N345)&lt;=0,1,(G345-N345)))</f>
        <v>4</v>
      </c>
      <c r="Q345" s="303" t="str">
        <f t="shared" ref="Q345" si="153">IF(AND(OR(O345=1,O345=2),(OR(P345=1,P345=2))),"Zona Baja",IF(AND((O345=3),(P345=1)),"Zona Baja",IF(AND(OR(O345=1,O345=2),(P345=3)),"Zona Moderada",IF(AND((O345=4),(P345=1)),"Zona Moderada",IF(AND((O345=3),(P345=2)),"Zona Moderada",IF(AND((O345=5),(OR(P345=1,P345=2))),"Zona Alta",IF(AND((O345=4),(OR(P345=2,P345=3))),"Zona Alta",IF(AND((O345=3),(P345=3)),"Zona Alta",IF(AND((O345=2),(P345=4)),"Zona Alta",IF(AND((O345=1),(OR(P345=4,P345=5))),"Zona Alta",IF(AND((O345=2),(P345=5)),"Zona Extrema",IF(AND(OR(O345=3,O345=4,O345=5),(OR(P345=4,P345=5))),"Zona Extrema",IF(AND((O345=5),(P345=3)),"Zona Extrema","")))))))))))))</f>
        <v>Zona Alta</v>
      </c>
      <c r="R345" s="113" t="s">
        <v>1131</v>
      </c>
      <c r="S345" s="113" t="s">
        <v>1119</v>
      </c>
    </row>
    <row r="346" spans="1:19" ht="51">
      <c r="A346" s="225"/>
      <c r="B346" s="256"/>
      <c r="C346" s="170"/>
      <c r="D346" s="170"/>
      <c r="E346" s="257"/>
      <c r="F346" s="208"/>
      <c r="G346" s="208"/>
      <c r="H346" s="275"/>
      <c r="I346" s="282"/>
      <c r="J346" s="208"/>
      <c r="K346" s="208"/>
      <c r="L346" s="208"/>
      <c r="M346" s="208"/>
      <c r="N346" s="208"/>
      <c r="O346" s="208"/>
      <c r="P346" s="208"/>
      <c r="Q346" s="303"/>
      <c r="R346" s="87" t="s">
        <v>1132</v>
      </c>
      <c r="S346" s="113" t="s">
        <v>1113</v>
      </c>
    </row>
    <row r="347" spans="1:19" ht="38.25">
      <c r="A347" s="226"/>
      <c r="B347" s="256"/>
      <c r="C347" s="170"/>
      <c r="D347" s="170"/>
      <c r="E347" s="257"/>
      <c r="F347" s="208"/>
      <c r="G347" s="208"/>
      <c r="H347" s="275"/>
      <c r="I347" s="282"/>
      <c r="J347" s="208"/>
      <c r="K347" s="208"/>
      <c r="L347" s="208"/>
      <c r="M347" s="208"/>
      <c r="N347" s="208"/>
      <c r="O347" s="208"/>
      <c r="P347" s="208"/>
      <c r="Q347" s="303"/>
      <c r="R347" s="85" t="s">
        <v>1133</v>
      </c>
      <c r="S347" s="113" t="s">
        <v>1134</v>
      </c>
    </row>
    <row r="348" spans="1:19" ht="63.75">
      <c r="A348" s="224" t="s">
        <v>1095</v>
      </c>
      <c r="B348" s="256"/>
      <c r="C348" s="170" t="s">
        <v>1135</v>
      </c>
      <c r="D348" s="170" t="s">
        <v>1136</v>
      </c>
      <c r="E348" s="257" t="s">
        <v>334</v>
      </c>
      <c r="F348" s="208">
        <v>4</v>
      </c>
      <c r="G348" s="208">
        <v>4</v>
      </c>
      <c r="H348" s="275" t="str">
        <f t="shared" ref="H348" si="154">IF(AND(OR(F348=1,F348=2),(OR(G348=1,G348=2))),"Zona Baja",IF(AND((F348=3),(G348=1)),"Zona Baja",IF(AND(OR(F348=1,F348=2),(G348=3)),"Zona Moderada",IF(AND((F348=4),(G348=1)),"Zona Moderada",IF(AND((F348=3),(G348=2)),"Zona Moderada",IF(AND((F348=5),(OR(G348=1,G348=2))),"Zona Alta",IF(AND((F348=4),(OR(G348=2,G348=3))),"Zona Alta",IF(AND((F348=3),(G348=3)),"Zona Alta",IF(AND((F348=2),(G348=4)),"Zona Alta",IF(AND((F348=1),(OR(G348=4,G348=5))),"Zona Alta",IF(AND((F348=2),(G348=5)),"Zona Extrema",IF(AND(OR(F348=3,F348=4,F348=5),(OR(G348=4,G348=5))),"Zona Extrema",IF(AND((F348=5),(G348=3)),"Zona Extrema","")))))))))))))</f>
        <v>Zona Extrema</v>
      </c>
      <c r="I348" s="282" t="s">
        <v>1130</v>
      </c>
      <c r="J348" s="208" t="s">
        <v>31</v>
      </c>
      <c r="K348" s="208" t="str">
        <f t="shared" ref="K348" si="155">IF(J348="Preventivo","Probabilidad",IF(J348="","","Impacto"))</f>
        <v>Probabilidad</v>
      </c>
      <c r="L348" s="208">
        <v>85</v>
      </c>
      <c r="M348" s="208">
        <f t="shared" ref="M348" si="156">IF(K348="Probabilidad",IF(L348&lt;51,0,IF(L348&lt;76,1,2)),IF(K348="","",0))</f>
        <v>2</v>
      </c>
      <c r="N348" s="208">
        <f t="shared" ref="N348" si="157">IF(K348="Impacto",IF(L348&lt;51,0,IF(L348&lt;76,1,2)),IF(K348="","",0))</f>
        <v>0</v>
      </c>
      <c r="O348" s="208">
        <f t="shared" ref="O348" si="158">IF(J348="","",IF((F348-M348)&lt;=0,1,(F348-M348)))</f>
        <v>2</v>
      </c>
      <c r="P348" s="208">
        <f t="shared" ref="P348" si="159">IF(J348="","",IF((G348-N348)&lt;=0,1,(G348-N348)))</f>
        <v>4</v>
      </c>
      <c r="Q348" s="303" t="str">
        <f t="shared" ref="Q348" si="160">IF(AND(OR(O348=1,O348=2),(OR(P348=1,P348=2))),"Zona Baja",IF(AND((O348=3),(P348=1)),"Zona Baja",IF(AND(OR(O348=1,O348=2),(P348=3)),"Zona Moderada",IF(AND((O348=4),(P348=1)),"Zona Moderada",IF(AND((O348=3),(P348=2)),"Zona Moderada",IF(AND((O348=5),(OR(P348=1,P348=2))),"Zona Alta",IF(AND((O348=4),(OR(P348=2,P348=3))),"Zona Alta",IF(AND((O348=3),(P348=3)),"Zona Alta",IF(AND((O348=2),(P348=4)),"Zona Alta",IF(AND((O348=1),(OR(P348=4,P348=5))),"Zona Alta",IF(AND((O348=2),(P348=5)),"Zona Extrema",IF(AND(OR(O348=3,O348=4,O348=5),(OR(P348=4,P348=5))),"Zona Extrema",IF(AND((O348=5),(P348=3)),"Zona Extrema","")))))))))))))</f>
        <v>Zona Alta</v>
      </c>
      <c r="R348" s="113" t="s">
        <v>1131</v>
      </c>
      <c r="S348" s="113" t="s">
        <v>1119</v>
      </c>
    </row>
    <row r="349" spans="1:19" ht="51">
      <c r="A349" s="225"/>
      <c r="B349" s="256"/>
      <c r="C349" s="170"/>
      <c r="D349" s="170"/>
      <c r="E349" s="257"/>
      <c r="F349" s="208"/>
      <c r="G349" s="208"/>
      <c r="H349" s="275"/>
      <c r="I349" s="282"/>
      <c r="J349" s="208"/>
      <c r="K349" s="208"/>
      <c r="L349" s="208"/>
      <c r="M349" s="208"/>
      <c r="N349" s="208"/>
      <c r="O349" s="208"/>
      <c r="P349" s="208"/>
      <c r="Q349" s="303"/>
      <c r="R349" s="87" t="s">
        <v>1132</v>
      </c>
      <c r="S349" s="113" t="s">
        <v>1113</v>
      </c>
    </row>
    <row r="350" spans="1:19" ht="38.25">
      <c r="A350" s="226"/>
      <c r="B350" s="256"/>
      <c r="C350" s="170"/>
      <c r="D350" s="170"/>
      <c r="E350" s="257"/>
      <c r="F350" s="208"/>
      <c r="G350" s="208"/>
      <c r="H350" s="275"/>
      <c r="I350" s="282"/>
      <c r="J350" s="208"/>
      <c r="K350" s="208"/>
      <c r="L350" s="208"/>
      <c r="M350" s="208"/>
      <c r="N350" s="208"/>
      <c r="O350" s="208"/>
      <c r="P350" s="208"/>
      <c r="Q350" s="303"/>
      <c r="R350" s="85" t="s">
        <v>1133</v>
      </c>
      <c r="S350" s="113" t="s">
        <v>1134</v>
      </c>
    </row>
    <row r="351" spans="1:19" ht="63.75">
      <c r="A351" s="224" t="s">
        <v>1095</v>
      </c>
      <c r="B351" s="256"/>
      <c r="C351" s="170" t="s">
        <v>1137</v>
      </c>
      <c r="D351" s="170" t="s">
        <v>1136</v>
      </c>
      <c r="E351" s="257" t="s">
        <v>334</v>
      </c>
      <c r="F351" s="208">
        <v>4</v>
      </c>
      <c r="G351" s="208">
        <v>4</v>
      </c>
      <c r="H351" s="275" t="str">
        <f t="shared" ref="H351" si="161">IF(AND(OR(F351=1,F351=2),(OR(G351=1,G351=2))),"Zona Baja",IF(AND((F351=3),(G351=1)),"Zona Baja",IF(AND(OR(F351=1,F351=2),(G351=3)),"Zona Moderada",IF(AND((F351=4),(G351=1)),"Zona Moderada",IF(AND((F351=3),(G351=2)),"Zona Moderada",IF(AND((F351=5),(OR(G351=1,G351=2))),"Zona Alta",IF(AND((F351=4),(OR(G351=2,G351=3))),"Zona Alta",IF(AND((F351=3),(G351=3)),"Zona Alta",IF(AND((F351=2),(G351=4)),"Zona Alta",IF(AND((F351=1),(OR(G351=4,G351=5))),"Zona Alta",IF(AND((F351=2),(G351=5)),"Zona Extrema",IF(AND(OR(F351=3,F351=4,F351=5),(OR(G351=4,G351=5))),"Zona Extrema",IF(AND((F351=5),(G351=3)),"Zona Extrema","")))))))))))))</f>
        <v>Zona Extrema</v>
      </c>
      <c r="I351" s="282" t="s">
        <v>1130</v>
      </c>
      <c r="J351" s="208" t="s">
        <v>31</v>
      </c>
      <c r="K351" s="208" t="str">
        <f t="shared" ref="K351" si="162">IF(J351="Preventivo","Probabilidad",IF(J351="","","Impacto"))</f>
        <v>Probabilidad</v>
      </c>
      <c r="L351" s="208">
        <v>85</v>
      </c>
      <c r="M351" s="208">
        <f t="shared" ref="M351" si="163">IF(K351="Probabilidad",IF(L351&lt;51,0,IF(L351&lt;76,1,2)),IF(K351="","",0))</f>
        <v>2</v>
      </c>
      <c r="N351" s="208">
        <f t="shared" ref="N351" si="164">IF(K351="Impacto",IF(L351&lt;51,0,IF(L351&lt;76,1,2)),IF(K351="","",0))</f>
        <v>0</v>
      </c>
      <c r="O351" s="208">
        <f t="shared" ref="O351" si="165">IF(J351="","",IF((F351-M351)&lt;=0,1,(F351-M351)))</f>
        <v>2</v>
      </c>
      <c r="P351" s="208">
        <f t="shared" ref="P351" si="166">IF(J351="","",IF((G351-N351)&lt;=0,1,(G351-N351)))</f>
        <v>4</v>
      </c>
      <c r="Q351" s="303" t="str">
        <f t="shared" ref="Q351" si="167">IF(AND(OR(O351=1,O351=2),(OR(P351=1,P351=2))),"Zona Baja",IF(AND((O351=3),(P351=1)),"Zona Baja",IF(AND(OR(O351=1,O351=2),(P351=3)),"Zona Moderada",IF(AND((O351=4),(P351=1)),"Zona Moderada",IF(AND((O351=3),(P351=2)),"Zona Moderada",IF(AND((O351=5),(OR(P351=1,P351=2))),"Zona Alta",IF(AND((O351=4),(OR(P351=2,P351=3))),"Zona Alta",IF(AND((O351=3),(P351=3)),"Zona Alta",IF(AND((O351=2),(P351=4)),"Zona Alta",IF(AND((O351=1),(OR(P351=4,P351=5))),"Zona Alta",IF(AND((O351=2),(P351=5)),"Zona Extrema",IF(AND(OR(O351=3,O351=4,O351=5),(OR(P351=4,P351=5))),"Zona Extrema",IF(AND((O351=5),(P351=3)),"Zona Extrema","")))))))))))))</f>
        <v>Zona Alta</v>
      </c>
      <c r="R351" s="113" t="s">
        <v>1131</v>
      </c>
      <c r="S351" s="113" t="s">
        <v>1119</v>
      </c>
    </row>
    <row r="352" spans="1:19" ht="51">
      <c r="A352" s="225"/>
      <c r="B352" s="256"/>
      <c r="C352" s="170"/>
      <c r="D352" s="170"/>
      <c r="E352" s="257"/>
      <c r="F352" s="208"/>
      <c r="G352" s="208"/>
      <c r="H352" s="275"/>
      <c r="I352" s="282"/>
      <c r="J352" s="208"/>
      <c r="K352" s="208"/>
      <c r="L352" s="208"/>
      <c r="M352" s="208"/>
      <c r="N352" s="208"/>
      <c r="O352" s="208"/>
      <c r="P352" s="208"/>
      <c r="Q352" s="303"/>
      <c r="R352" s="87" t="s">
        <v>1132</v>
      </c>
      <c r="S352" s="113" t="s">
        <v>1113</v>
      </c>
    </row>
    <row r="353" spans="1:19" ht="38.25">
      <c r="A353" s="226"/>
      <c r="B353" s="256"/>
      <c r="C353" s="170"/>
      <c r="D353" s="170"/>
      <c r="E353" s="257"/>
      <c r="F353" s="208"/>
      <c r="G353" s="208"/>
      <c r="H353" s="275"/>
      <c r="I353" s="282"/>
      <c r="J353" s="208"/>
      <c r="K353" s="208"/>
      <c r="L353" s="208"/>
      <c r="M353" s="208"/>
      <c r="N353" s="208"/>
      <c r="O353" s="208"/>
      <c r="P353" s="208"/>
      <c r="Q353" s="303"/>
      <c r="R353" s="85" t="s">
        <v>1133</v>
      </c>
      <c r="S353" s="113" t="s">
        <v>1134</v>
      </c>
    </row>
    <row r="354" spans="1:19" ht="52.5" customHeight="1">
      <c r="A354" s="220" t="s">
        <v>1138</v>
      </c>
      <c r="B354" s="87" t="s">
        <v>1139</v>
      </c>
      <c r="C354" s="170" t="s">
        <v>1140</v>
      </c>
      <c r="D354" s="87" t="s">
        <v>1141</v>
      </c>
      <c r="E354" s="257" t="s">
        <v>1142</v>
      </c>
      <c r="F354" s="208">
        <v>3</v>
      </c>
      <c r="G354" s="208">
        <v>4</v>
      </c>
      <c r="H354" s="208"/>
      <c r="I354" s="170" t="s">
        <v>1143</v>
      </c>
      <c r="J354" s="208" t="s">
        <v>31</v>
      </c>
      <c r="K354" s="208" t="str">
        <f>IF(J354="Preventivo","Probabilidad",IF(J354="","","Impacto"))</f>
        <v>Probabilidad</v>
      </c>
      <c r="L354" s="208">
        <v>85</v>
      </c>
      <c r="M354" s="208">
        <v>2</v>
      </c>
      <c r="N354" s="208">
        <f>IF(K354="Impacto",IF(L354&lt;51,0,IF(L354&lt;76,1,2)),IF(K354="","",0))</f>
        <v>0</v>
      </c>
      <c r="O354" s="208">
        <f>IF(J354="","",IF((F354-M354)&lt;=0,1,(F354-M354)))</f>
        <v>1</v>
      </c>
      <c r="P354" s="208">
        <f>IF(J354="","",IF((G354-N354)&lt;=0,1,(G354-N354)))</f>
        <v>4</v>
      </c>
      <c r="Q354" s="208" t="str">
        <f t="shared" ref="Q354:Q360" si="168">IF(AND(OR(O354=1,O354=2),(OR(P354=1,P354=2))),"Zona de Riesgo Baja",IF(AND((O354=3),(P354=1)),"Zona de Riesgo Baja",IF(AND(OR(O354=1,O354=2),(P354=3)),"Zona de Riesgo Moderada",IF(AND((O354=4),(P354=1)),"Zona de Riesgo Moderada",IF(AND((O354=3),(P354=2)),"Zona de Riesgo Moderada",IF(AND((O354=5),(OR(P354=1,P354=2))),"Zona de Riesgo Alta",IF(AND((O354=4),(OR(P354=2,P354=3))),"Zona de Riesgo Alta",IF(AND((O354=3),(P354=3)),"Zona de Riesgo Alta",IF(AND((O354=2),(P354=4)),"Zona de Riesgo Alta",IF(AND((O354=1),(OR(P354=4,P354=5))),"Zona de Riesgo Alta",IF(AND((O354=2),(P354=5)),"Zona de Riesgo Extrema",IF(AND(OR(O354=3,O354=4,O354=5),(OR(P354=4,P354=5))),"Zona de Riesgo Extrema",IF(AND((O354=5),(P354=3)),"Zona de Riesgo Extrema","")))))))))))))</f>
        <v>Zona de Riesgo Alta</v>
      </c>
      <c r="R354" s="87" t="s">
        <v>1144</v>
      </c>
      <c r="S354" s="87" t="s">
        <v>1145</v>
      </c>
    </row>
    <row r="355" spans="1:19" ht="89.25">
      <c r="A355" s="220" t="s">
        <v>1138</v>
      </c>
      <c r="B355" s="208" t="s">
        <v>1146</v>
      </c>
      <c r="C355" s="170"/>
      <c r="D355" s="208" t="s">
        <v>1147</v>
      </c>
      <c r="E355" s="257"/>
      <c r="F355" s="208"/>
      <c r="G355" s="208"/>
      <c r="H355" s="208"/>
      <c r="I355" s="170"/>
      <c r="J355" s="208"/>
      <c r="K355" s="208"/>
      <c r="L355" s="208"/>
      <c r="M355" s="208"/>
      <c r="N355" s="208"/>
      <c r="O355" s="208"/>
      <c r="P355" s="208"/>
      <c r="Q355" s="208" t="str">
        <f t="shared" si="168"/>
        <v/>
      </c>
      <c r="R355" s="87" t="s">
        <v>1148</v>
      </c>
      <c r="S355" s="87" t="s">
        <v>1149</v>
      </c>
    </row>
    <row r="356" spans="1:19" ht="51">
      <c r="A356" s="220"/>
      <c r="B356" s="208"/>
      <c r="C356" s="170"/>
      <c r="D356" s="208"/>
      <c r="E356" s="257"/>
      <c r="F356" s="208"/>
      <c r="G356" s="208"/>
      <c r="H356" s="208"/>
      <c r="I356" s="170"/>
      <c r="J356" s="208"/>
      <c r="K356" s="208"/>
      <c r="L356" s="208"/>
      <c r="M356" s="208"/>
      <c r="N356" s="208"/>
      <c r="O356" s="208"/>
      <c r="P356" s="208"/>
      <c r="Q356" s="208" t="str">
        <f t="shared" si="168"/>
        <v/>
      </c>
      <c r="R356" s="87" t="s">
        <v>1150</v>
      </c>
      <c r="S356" s="87" t="s">
        <v>1151</v>
      </c>
    </row>
    <row r="357" spans="1:19" ht="53.25" customHeight="1">
      <c r="A357" s="220" t="s">
        <v>1138</v>
      </c>
      <c r="B357" s="87" t="s">
        <v>1152</v>
      </c>
      <c r="C357" s="170"/>
      <c r="D357" s="87" t="s">
        <v>1153</v>
      </c>
      <c r="E357" s="257"/>
      <c r="F357" s="208"/>
      <c r="G357" s="208"/>
      <c r="H357" s="208"/>
      <c r="I357" s="170"/>
      <c r="J357" s="208"/>
      <c r="K357" s="208"/>
      <c r="L357" s="208"/>
      <c r="M357" s="208"/>
      <c r="N357" s="208"/>
      <c r="O357" s="208"/>
      <c r="P357" s="208"/>
      <c r="Q357" s="208" t="str">
        <f t="shared" si="168"/>
        <v/>
      </c>
      <c r="R357" s="87" t="s">
        <v>1154</v>
      </c>
      <c r="S357" s="87" t="s">
        <v>1155</v>
      </c>
    </row>
    <row r="358" spans="1:19" ht="87" customHeight="1">
      <c r="A358" s="220" t="s">
        <v>1138</v>
      </c>
      <c r="B358" s="87" t="s">
        <v>1156</v>
      </c>
      <c r="C358" s="170"/>
      <c r="D358" s="87" t="s">
        <v>1157</v>
      </c>
      <c r="E358" s="257"/>
      <c r="F358" s="208"/>
      <c r="G358" s="208"/>
      <c r="H358" s="208"/>
      <c r="I358" s="85" t="s">
        <v>1158</v>
      </c>
      <c r="J358" s="87" t="s">
        <v>31</v>
      </c>
      <c r="K358" s="87" t="str">
        <f t="shared" ref="K358:K363" si="169">IF(J358="Preventivo","Probabilidad",IF(J358="","","Impacto"))</f>
        <v>Probabilidad</v>
      </c>
      <c r="L358" s="87">
        <v>85</v>
      </c>
      <c r="M358" s="87">
        <v>2</v>
      </c>
      <c r="N358" s="87">
        <f t="shared" ref="N358:N363" si="170">IF(K358="Impacto",IF(L358&lt;51,0,IF(L358&lt;76,1,2)),IF(K358="","",0))</f>
        <v>0</v>
      </c>
      <c r="O358" s="87">
        <f>IF(J358="","",IF((F354-M358)&lt;=0,1,(F354-M358)))</f>
        <v>1</v>
      </c>
      <c r="P358" s="87">
        <f>IF(J358="","",IF((G354-N358)&lt;=0,1,(G354-N358)))</f>
        <v>4</v>
      </c>
      <c r="Q358" s="208" t="str">
        <f t="shared" si="168"/>
        <v>Zona de Riesgo Alta</v>
      </c>
      <c r="R358" s="85" t="s">
        <v>1159</v>
      </c>
      <c r="S358" s="85" t="s">
        <v>1160</v>
      </c>
    </row>
    <row r="359" spans="1:19" ht="63.75">
      <c r="A359" s="220" t="s">
        <v>1138</v>
      </c>
      <c r="B359" s="87" t="s">
        <v>1161</v>
      </c>
      <c r="C359" s="170"/>
      <c r="D359" s="87" t="s">
        <v>1162</v>
      </c>
      <c r="E359" s="257"/>
      <c r="F359" s="208"/>
      <c r="G359" s="208"/>
      <c r="H359" s="208"/>
      <c r="I359" s="85" t="s">
        <v>1163</v>
      </c>
      <c r="J359" s="87" t="s">
        <v>31</v>
      </c>
      <c r="K359" s="87" t="str">
        <f t="shared" si="169"/>
        <v>Probabilidad</v>
      </c>
      <c r="L359" s="87">
        <v>85</v>
      </c>
      <c r="M359" s="87">
        <v>2</v>
      </c>
      <c r="N359" s="87">
        <f t="shared" si="170"/>
        <v>0</v>
      </c>
      <c r="O359" s="87">
        <f>IF(J359="","",IF((F354-M359)&lt;=0,1,(F354-M359)))</f>
        <v>1</v>
      </c>
      <c r="P359" s="87">
        <f>IF(J359="","",IF((G354-N359)&lt;=0,1,(G354-N359)))</f>
        <v>4</v>
      </c>
      <c r="Q359" s="208" t="str">
        <f t="shared" si="168"/>
        <v>Zona de Riesgo Alta</v>
      </c>
      <c r="R359" s="87" t="s">
        <v>1164</v>
      </c>
      <c r="S359" s="87" t="s">
        <v>1165</v>
      </c>
    </row>
    <row r="360" spans="1:19" ht="63.75">
      <c r="A360" s="239" t="s">
        <v>1138</v>
      </c>
      <c r="B360" s="87" t="s">
        <v>1166</v>
      </c>
      <c r="C360" s="170" t="s">
        <v>1167</v>
      </c>
      <c r="D360" s="208" t="s">
        <v>1147</v>
      </c>
      <c r="E360" s="208" t="s">
        <v>878</v>
      </c>
      <c r="F360" s="208">
        <v>3</v>
      </c>
      <c r="G360" s="208">
        <v>4</v>
      </c>
      <c r="H360" s="208" t="str">
        <f>IF(AND(OR(F360=1,F360=2),(OR(G360=1,G360=2))),"Zona Baja",IF(AND((F360=3),(G360=1)),"Zona Baja",IF(AND(OR(F360=1,F360=2),(G360=3)),"Zona Moderada",IF(AND((F360=4),(G360=1)),"Zona Moderada",IF(AND((F360=3),(G360=2)),"Zona Moderada",IF(AND((F360=5),(OR(G360=1,G360=2))),"Zona Alta",IF(AND((F360=4),(OR(G360=2,G360=3))),"Zona Alta",IF(AND((F360=3),(G360=3)),"Zona Alta",IF(AND((F360=2),(G360=4)),"Zona Alta",IF(AND((F360=1),(OR(G360=4,G360=5))),"Zona Alta",IF(AND((F360=2),(G360=5)),"Zona Extrema",IF(AND(OR(F360=3,F360=4,F360=5),(OR(G360=4,G360=5))),"Zona Extrema",IF(AND((F360=5),(G360=3)),"Zona Extrema","")))))))))))))</f>
        <v>Zona Extrema</v>
      </c>
      <c r="I360" s="85" t="s">
        <v>1168</v>
      </c>
      <c r="J360" s="87" t="s">
        <v>31</v>
      </c>
      <c r="K360" s="87" t="str">
        <f t="shared" si="169"/>
        <v>Probabilidad</v>
      </c>
      <c r="L360" s="87">
        <v>85</v>
      </c>
      <c r="M360" s="87">
        <v>2</v>
      </c>
      <c r="N360" s="87">
        <f t="shared" si="170"/>
        <v>0</v>
      </c>
      <c r="O360" s="97">
        <f>IF(J360="","",IF((F360-M360)&lt;=0,1,(F360-M360)))</f>
        <v>1</v>
      </c>
      <c r="P360" s="97">
        <f>IF(J360="","",IF((G360-N360)&lt;=0,1,(G360-N360)))</f>
        <v>4</v>
      </c>
      <c r="Q360" s="208" t="str">
        <f t="shared" si="168"/>
        <v>Zona de Riesgo Alta</v>
      </c>
      <c r="R360" s="87" t="s">
        <v>1169</v>
      </c>
      <c r="S360" s="87" t="s">
        <v>1170</v>
      </c>
    </row>
    <row r="361" spans="1:19" ht="60" customHeight="1">
      <c r="A361" s="240"/>
      <c r="B361" s="87" t="s">
        <v>1171</v>
      </c>
      <c r="C361" s="170"/>
      <c r="D361" s="208"/>
      <c r="E361" s="208"/>
      <c r="F361" s="208"/>
      <c r="G361" s="208"/>
      <c r="H361" s="208"/>
      <c r="I361" s="85" t="s">
        <v>1172</v>
      </c>
      <c r="J361" s="87" t="s">
        <v>31</v>
      </c>
      <c r="K361" s="87" t="str">
        <f t="shared" si="169"/>
        <v>Probabilidad</v>
      </c>
      <c r="L361" s="87">
        <v>85</v>
      </c>
      <c r="M361" s="87">
        <v>2</v>
      </c>
      <c r="N361" s="87">
        <f t="shared" si="170"/>
        <v>0</v>
      </c>
      <c r="O361" s="97">
        <f>IF(J361="","",IF((F360-M361)&lt;=0,1,(F360-M361)))</f>
        <v>1</v>
      </c>
      <c r="P361" s="97">
        <f>IF(J361="","",IF((G360-N361)&lt;=0,1,(G360-N361)))</f>
        <v>4</v>
      </c>
      <c r="Q361" s="208"/>
      <c r="R361" s="87" t="s">
        <v>1173</v>
      </c>
      <c r="S361" s="87" t="s">
        <v>1174</v>
      </c>
    </row>
    <row r="362" spans="1:19" ht="76.5">
      <c r="A362" s="240"/>
      <c r="B362" s="87" t="s">
        <v>1152</v>
      </c>
      <c r="C362" s="170"/>
      <c r="D362" s="208" t="s">
        <v>1153</v>
      </c>
      <c r="E362" s="208"/>
      <c r="F362" s="208"/>
      <c r="G362" s="208"/>
      <c r="H362" s="208"/>
      <c r="I362" s="85" t="s">
        <v>1175</v>
      </c>
      <c r="J362" s="87" t="s">
        <v>31</v>
      </c>
      <c r="K362" s="87" t="str">
        <f t="shared" si="169"/>
        <v>Probabilidad</v>
      </c>
      <c r="L362" s="87">
        <v>85</v>
      </c>
      <c r="M362" s="87">
        <v>2</v>
      </c>
      <c r="N362" s="87">
        <f t="shared" si="170"/>
        <v>0</v>
      </c>
      <c r="O362" s="97">
        <f>IF(J362="","",IF((F360-M362)&lt;=0,1,(F360-M362)))</f>
        <v>1</v>
      </c>
      <c r="P362" s="97">
        <f>IF(J362="","",IF((G360-N362)&lt;=0,1,(G360-N362)))</f>
        <v>4</v>
      </c>
      <c r="Q362" s="208"/>
      <c r="R362" s="87" t="s">
        <v>1176</v>
      </c>
      <c r="S362" s="87" t="s">
        <v>1177</v>
      </c>
    </row>
    <row r="363" spans="1:19" ht="45" customHeight="1">
      <c r="A363" s="240"/>
      <c r="B363" s="87" t="s">
        <v>1178</v>
      </c>
      <c r="C363" s="170"/>
      <c r="D363" s="208"/>
      <c r="E363" s="208"/>
      <c r="F363" s="208"/>
      <c r="G363" s="208"/>
      <c r="H363" s="208"/>
      <c r="I363" s="170" t="s">
        <v>1179</v>
      </c>
      <c r="J363" s="208" t="s">
        <v>31</v>
      </c>
      <c r="K363" s="208" t="str">
        <f t="shared" si="169"/>
        <v>Probabilidad</v>
      </c>
      <c r="L363" s="208">
        <v>85</v>
      </c>
      <c r="M363" s="208">
        <v>2</v>
      </c>
      <c r="N363" s="208">
        <f t="shared" si="170"/>
        <v>0</v>
      </c>
      <c r="O363" s="257">
        <f>IF(J363="","",IF((F360-M363)&lt;=0,1,(F360-M363)))</f>
        <v>1</v>
      </c>
      <c r="P363" s="257">
        <f>IF(J363="","",IF((G360-N363)&lt;=0,1,(G360-N363)))</f>
        <v>4</v>
      </c>
      <c r="Q363" s="208"/>
      <c r="R363" s="208" t="s">
        <v>1180</v>
      </c>
      <c r="S363" s="208" t="s">
        <v>1181</v>
      </c>
    </row>
    <row r="364" spans="1:19" ht="39.75" customHeight="1">
      <c r="A364" s="240"/>
      <c r="B364" s="87" t="s">
        <v>1182</v>
      </c>
      <c r="C364" s="170"/>
      <c r="D364" s="208" t="s">
        <v>1157</v>
      </c>
      <c r="E364" s="208"/>
      <c r="F364" s="208"/>
      <c r="G364" s="208"/>
      <c r="H364" s="208"/>
      <c r="I364" s="170"/>
      <c r="J364" s="208"/>
      <c r="K364" s="208"/>
      <c r="L364" s="208"/>
      <c r="M364" s="208"/>
      <c r="N364" s="208"/>
      <c r="O364" s="257"/>
      <c r="P364" s="257"/>
      <c r="Q364" s="208"/>
      <c r="R364" s="208"/>
      <c r="S364" s="208"/>
    </row>
    <row r="365" spans="1:19" ht="24.75" customHeight="1">
      <c r="A365" s="240"/>
      <c r="B365" s="87" t="s">
        <v>1183</v>
      </c>
      <c r="C365" s="170"/>
      <c r="D365" s="208"/>
      <c r="E365" s="208"/>
      <c r="F365" s="208"/>
      <c r="G365" s="208"/>
      <c r="H365" s="208"/>
      <c r="I365" s="170"/>
      <c r="J365" s="208"/>
      <c r="K365" s="208"/>
      <c r="L365" s="208"/>
      <c r="M365" s="208"/>
      <c r="N365" s="208"/>
      <c r="O365" s="257"/>
      <c r="P365" s="257"/>
      <c r="Q365" s="208"/>
      <c r="R365" s="208"/>
      <c r="S365" s="208"/>
    </row>
    <row r="366" spans="1:19" ht="87" customHeight="1">
      <c r="A366" s="241"/>
      <c r="B366" s="87" t="s">
        <v>1156</v>
      </c>
      <c r="C366" s="170"/>
      <c r="D366" s="208"/>
      <c r="E366" s="208"/>
      <c r="F366" s="208"/>
      <c r="G366" s="208"/>
      <c r="H366" s="208"/>
      <c r="I366" s="170"/>
      <c r="J366" s="208"/>
      <c r="K366" s="208"/>
      <c r="L366" s="208"/>
      <c r="M366" s="208"/>
      <c r="N366" s="208"/>
      <c r="O366" s="257"/>
      <c r="P366" s="257"/>
      <c r="Q366" s="208"/>
      <c r="R366" s="208"/>
      <c r="S366" s="208"/>
    </row>
    <row r="367" spans="1:19" ht="48.75" customHeight="1">
      <c r="A367" s="224" t="s">
        <v>1138</v>
      </c>
      <c r="B367" s="95" t="s">
        <v>1184</v>
      </c>
      <c r="C367" s="170" t="s">
        <v>1185</v>
      </c>
      <c r="D367" s="87" t="s">
        <v>1141</v>
      </c>
      <c r="E367" s="257" t="s">
        <v>878</v>
      </c>
      <c r="F367" s="208">
        <v>4</v>
      </c>
      <c r="G367" s="208">
        <v>2</v>
      </c>
      <c r="H367" s="272" t="str">
        <f>IF(AND(OR(F367=1,F367=2),(OR(G367=1,G367=2))),"Zona Baja",IF(AND((F367=3),(G367=1)),"Zona Baja",IF(AND(OR(F367=1,F367=2),(G367=3)),"Zona Moderada",IF(AND((F367=4),(G367=1)),"Zona Moderada",IF(AND((F367=3),(G367=2)),"Zona Moderada",IF(AND((F367=5),(OR(G367=1,G367=2))),"Zona Alta",IF(AND((F367=4),(OR(G367=2,G367=3))),"Zona Alta",IF(AND((F367=3),(G367=3)),"Zona Alta",IF(AND((F367=2),(G367=4)),"Zona Alta",IF(AND((F367=1),(OR(G367=4,G367=5))),"Zona Alta",IF(AND((F367=2),(G367=5)),"Zona Extrema",IF(AND(OR(F367=3,F367=4,F367=5),(OR(G367=4,G367=5))),"Zona Extrema",IF(AND((F367=5),(G367=3)),"Zona Extrema","")))))))))))))</f>
        <v>Zona Alta</v>
      </c>
      <c r="I367" s="170" t="s">
        <v>1186</v>
      </c>
      <c r="J367" s="208" t="s">
        <v>31</v>
      </c>
      <c r="K367" s="208" t="str">
        <f>IF(J367="Preventivo","Probabilidad",IF(J367="","","Impacto"))</f>
        <v>Probabilidad</v>
      </c>
      <c r="L367" s="208">
        <v>85</v>
      </c>
      <c r="M367" s="208">
        <f>IF(K367="Probabilidad",IF(L367&lt;51,0,IF(L367&lt;76,1,2)),IF(K367="","",0))</f>
        <v>2</v>
      </c>
      <c r="N367" s="208">
        <f>IF(K367="Impacto",IF(L367&lt;51,0,IF(L367&lt;76,1,2)),IF(K367="","",0))</f>
        <v>0</v>
      </c>
      <c r="O367" s="208">
        <f>IF(J367="","",IF((F367-M367)&lt;=0,1,(F367-M367)))</f>
        <v>2</v>
      </c>
      <c r="P367" s="208">
        <f>IF(J367="","",IF((G367-N367)&lt;=0,1,(G367-N367)))</f>
        <v>2</v>
      </c>
      <c r="Q367" s="208" t="str">
        <f>IF(AND(OR(O367=1,O367=2),(OR(P367=1,P367=2))),"Zona Baja",IF(AND((O367=3),(P367=1)),"Zona Baja",IF(AND(OR(O367=1,O367=2),(P367=3)),"Zona Moderada",IF(AND((O367=4),(P367=1)),"Zona Moderada",IF(AND((O367=3),(P367=2)),"Zona Moderada",IF(AND((O367=5),(OR(P367=1,P367=2))),"Zona Alta",IF(AND((O367=4),(OR(P367=2,P367=3))),"Zona Alta",IF(AND((O367=3),(P367=3)),"Zona Alta",IF(AND((O367=2),(P367=4)),"Zona Alta",IF(AND((O367=1),(OR(P367=4,P367=5))),"Zona Alta",IF(AND((O367=2),(P367=5)),"Zona Extrema",IF(AND(OR(O367=3,O367=4,O367=5),(OR(P367=4,P367=5))),"Zona Extrema",IF(AND((O367=5),(P367=3)),"Zona Extrema","")))))))))))))</f>
        <v>Zona Baja</v>
      </c>
      <c r="R367" s="217" t="s">
        <v>1187</v>
      </c>
      <c r="S367" s="217" t="s">
        <v>1188</v>
      </c>
    </row>
    <row r="368" spans="1:19" ht="39.75" customHeight="1">
      <c r="A368" s="225"/>
      <c r="B368" s="95" t="s">
        <v>1189</v>
      </c>
      <c r="C368" s="170"/>
      <c r="D368" s="208" t="s">
        <v>1147</v>
      </c>
      <c r="E368" s="257"/>
      <c r="F368" s="208"/>
      <c r="G368" s="208"/>
      <c r="H368" s="208"/>
      <c r="I368" s="170"/>
      <c r="J368" s="208"/>
      <c r="K368" s="208"/>
      <c r="L368" s="208"/>
      <c r="M368" s="208"/>
      <c r="N368" s="208"/>
      <c r="O368" s="208"/>
      <c r="P368" s="208"/>
      <c r="Q368" s="208"/>
      <c r="R368" s="217"/>
      <c r="S368" s="217"/>
    </row>
    <row r="369" spans="1:19" ht="47.25" customHeight="1">
      <c r="A369" s="225"/>
      <c r="B369" s="95" t="s">
        <v>1161</v>
      </c>
      <c r="C369" s="170"/>
      <c r="D369" s="208"/>
      <c r="E369" s="257"/>
      <c r="F369" s="208"/>
      <c r="G369" s="208"/>
      <c r="H369" s="208"/>
      <c r="I369" s="170"/>
      <c r="J369" s="208"/>
      <c r="K369" s="208"/>
      <c r="L369" s="208"/>
      <c r="M369" s="208"/>
      <c r="N369" s="208"/>
      <c r="O369" s="208"/>
      <c r="P369" s="208"/>
      <c r="Q369" s="208"/>
      <c r="R369" s="217"/>
      <c r="S369" s="217"/>
    </row>
    <row r="370" spans="1:19" ht="40.5" customHeight="1">
      <c r="A370" s="225"/>
      <c r="B370" s="95" t="s">
        <v>1190</v>
      </c>
      <c r="C370" s="170"/>
      <c r="D370" s="87" t="s">
        <v>1153</v>
      </c>
      <c r="E370" s="257"/>
      <c r="F370" s="208"/>
      <c r="G370" s="208"/>
      <c r="H370" s="208"/>
      <c r="I370" s="170"/>
      <c r="J370" s="208"/>
      <c r="K370" s="208"/>
      <c r="L370" s="208"/>
      <c r="M370" s="208"/>
      <c r="N370" s="208"/>
      <c r="O370" s="208"/>
      <c r="P370" s="208"/>
      <c r="Q370" s="208"/>
      <c r="R370" s="217"/>
      <c r="S370" s="217"/>
    </row>
    <row r="371" spans="1:19" ht="35.25" customHeight="1">
      <c r="A371" s="225"/>
      <c r="B371" s="95" t="s">
        <v>1183</v>
      </c>
      <c r="C371" s="170"/>
      <c r="D371" s="87" t="s">
        <v>1157</v>
      </c>
      <c r="E371" s="257"/>
      <c r="F371" s="208"/>
      <c r="G371" s="208"/>
      <c r="H371" s="208"/>
      <c r="I371" s="170"/>
      <c r="J371" s="208"/>
      <c r="K371" s="208"/>
      <c r="L371" s="208"/>
      <c r="M371" s="208"/>
      <c r="N371" s="208"/>
      <c r="O371" s="208"/>
      <c r="P371" s="208"/>
      <c r="Q371" s="208"/>
      <c r="R371" s="217"/>
      <c r="S371" s="217"/>
    </row>
    <row r="372" spans="1:19" ht="51.75" customHeight="1">
      <c r="A372" s="225"/>
      <c r="B372" s="95" t="s">
        <v>1178</v>
      </c>
      <c r="C372" s="170"/>
      <c r="D372" s="208" t="s">
        <v>1162</v>
      </c>
      <c r="E372" s="257"/>
      <c r="F372" s="208"/>
      <c r="G372" s="208"/>
      <c r="H372" s="208"/>
      <c r="I372" s="170"/>
      <c r="J372" s="208"/>
      <c r="K372" s="208"/>
      <c r="L372" s="208"/>
      <c r="M372" s="208"/>
      <c r="N372" s="208"/>
      <c r="O372" s="208"/>
      <c r="P372" s="208"/>
      <c r="Q372" s="208"/>
      <c r="R372" s="217"/>
      <c r="S372" s="217"/>
    </row>
    <row r="373" spans="1:19" ht="49.5" customHeight="1">
      <c r="A373" s="226"/>
      <c r="B373" s="95" t="s">
        <v>1182</v>
      </c>
      <c r="C373" s="170"/>
      <c r="D373" s="208"/>
      <c r="E373" s="257"/>
      <c r="F373" s="208"/>
      <c r="G373" s="208"/>
      <c r="H373" s="208"/>
      <c r="I373" s="170"/>
      <c r="J373" s="208"/>
      <c r="K373" s="208"/>
      <c r="L373" s="208"/>
      <c r="M373" s="208"/>
      <c r="N373" s="208"/>
      <c r="O373" s="208"/>
      <c r="P373" s="208"/>
      <c r="Q373" s="208"/>
      <c r="R373" s="217"/>
      <c r="S373" s="217"/>
    </row>
    <row r="374" spans="1:19" ht="69.75" customHeight="1">
      <c r="A374" s="239" t="s">
        <v>1138</v>
      </c>
      <c r="B374" s="87" t="s">
        <v>1191</v>
      </c>
      <c r="C374" s="170" t="s">
        <v>1192</v>
      </c>
      <c r="D374" s="208" t="s">
        <v>1147</v>
      </c>
      <c r="E374" s="208" t="s">
        <v>878</v>
      </c>
      <c r="F374" s="208">
        <v>4</v>
      </c>
      <c r="G374" s="208">
        <v>4</v>
      </c>
      <c r="H374" s="208" t="str">
        <f>IF(AND(OR(F374=1,F374=2),(OR(G374=1,G374=2))),"Zona Baja",IF(AND((F374=3),(G374=1)),"Zona Baja",IF(AND(OR(F374=1,F374=2),(G374=3)),"Zona Moderada",IF(AND((F374=4),(G374=1)),"Zona Moderada",IF(AND((F374=3),(G374=2)),"Zona Moderada",IF(AND((F374=5),(OR(G374=1,G374=2))),"Zona Alta",IF(AND((F374=4),(OR(G374=2,G374=3))),"Zona Alta",IF(AND((F374=3),(G374=3)),"Zona Alta",IF(AND((F374=2),(G374=4)),"Zona Alta",IF(AND((F374=1),(OR(G374=4,G374=5))),"Zona Alta",IF(AND((F374=2),(G374=5)),"Zona Extrema",IF(AND(OR(F374=3,F374=4,F374=5),(OR(G374=4,G374=5))),"Zona Extrema",IF(AND((F374=5),(G374=3)),"Zona Extrema","")))))))))))))</f>
        <v>Zona Extrema</v>
      </c>
      <c r="I374" s="85" t="s">
        <v>1193</v>
      </c>
      <c r="J374" s="208" t="s">
        <v>31</v>
      </c>
      <c r="K374" s="208" t="str">
        <f>IF(J374="Preventivo","Probabilidad",IF(J374="","","Impacto"))</f>
        <v>Probabilidad</v>
      </c>
      <c r="L374" s="87">
        <v>85</v>
      </c>
      <c r="M374" s="87">
        <f>IF(K374="Probabilidad",IF(L374&lt;51,0,IF(L374&lt;76,1,2)),IF(K374="","",0))</f>
        <v>2</v>
      </c>
      <c r="N374" s="87">
        <f>IF(K374="Impacto",IF(L374&lt;51,0,IF(L374&lt;76,1,2)),IF(K374="","",0))</f>
        <v>0</v>
      </c>
      <c r="O374" s="87">
        <f>IF(J374="","",IF((F374-M374)&lt;=0,1,(F374-M374)))</f>
        <v>2</v>
      </c>
      <c r="P374" s="87">
        <f>IF(J374="","",IF((G374-N374)&lt;=0,1,(G374-N374)))</f>
        <v>4</v>
      </c>
      <c r="Q374" s="208" t="str">
        <f>IF(AND(OR(O374=1,O374=2),(OR(P374=1,P374=2))),"Zona de Riesgo Baja",IF(AND((O374=3),(P374=1)),"Zona de Riesgo Baja",IF(AND(OR(O374=1,O374=2),(P374=3)),"Zona de Riesgo Moderada",IF(AND((O374=4),(P374=1)),"Zona de Riesgo Moderada",IF(AND((O374=3),(P374=2)),"Zona de Riesgo Moderada",IF(AND((O374=5),(OR(P374=1,P374=2))),"Zona de Riesgo Alta",IF(AND((O374=4),(OR(P374=2,P374=3))),"Zona de Riesgo Alta",IF(AND((O374=3),(P374=3)),"Zona de Riesgo Alta",IF(AND((O374=2),(P374=4)),"Zona de Riesgo Alta",IF(AND((O374=1),(OR(P374=4,P374=5))),"Zona de Riesgo Alta",IF(AND((O374=2),(P374=5)),"Zona de Riesgo Extrema",IF(AND(OR(O374=3,O374=4,O374=5),(OR(P374=4,P374=5))),"Zona de Riesgo Extrema",IF(AND((O374=5),(P374=3)),"Zona de Riesgo Extrema","")))))))))))))</f>
        <v>Zona de Riesgo Alta</v>
      </c>
      <c r="R374" s="85" t="s">
        <v>1194</v>
      </c>
      <c r="S374" s="87" t="s">
        <v>1195</v>
      </c>
    </row>
    <row r="375" spans="1:19" ht="127.5">
      <c r="A375" s="240"/>
      <c r="B375" s="87" t="s">
        <v>1196</v>
      </c>
      <c r="C375" s="170"/>
      <c r="D375" s="208"/>
      <c r="E375" s="208"/>
      <c r="F375" s="208"/>
      <c r="G375" s="208"/>
      <c r="H375" s="208"/>
      <c r="I375" s="85" t="s">
        <v>1197</v>
      </c>
      <c r="J375" s="208"/>
      <c r="K375" s="208"/>
      <c r="L375" s="87">
        <v>85</v>
      </c>
      <c r="M375" s="87">
        <f>IF(K374="Probabilidad",IF(L375&lt;51,0,IF(L375&lt;76,1,2)),IF(K374="","",0))</f>
        <v>2</v>
      </c>
      <c r="N375" s="87">
        <f>IF(K374="Impacto",IF(L375&lt;51,0,IF(L375&lt;76,1,2)),IF(K374="","",0))</f>
        <v>0</v>
      </c>
      <c r="O375" s="87">
        <f>IF(J374="","",IF((F374-M375)&lt;=0,1,(F374-M375)))</f>
        <v>2</v>
      </c>
      <c r="P375" s="87">
        <f>IF(J374="","",IF((G374-N375)&lt;=0,1,(G374-N375)))</f>
        <v>4</v>
      </c>
      <c r="Q375" s="208"/>
      <c r="R375" s="85" t="s">
        <v>1198</v>
      </c>
      <c r="S375" s="87" t="s">
        <v>1199</v>
      </c>
    </row>
    <row r="376" spans="1:19" ht="102">
      <c r="A376" s="240"/>
      <c r="B376" s="257" t="s">
        <v>1200</v>
      </c>
      <c r="C376" s="170"/>
      <c r="D376" s="208" t="s">
        <v>1153</v>
      </c>
      <c r="E376" s="208"/>
      <c r="F376" s="208"/>
      <c r="G376" s="208"/>
      <c r="H376" s="208"/>
      <c r="I376" s="85" t="s">
        <v>1201</v>
      </c>
      <c r="J376" s="208"/>
      <c r="K376" s="208"/>
      <c r="L376" s="87">
        <v>85</v>
      </c>
      <c r="M376" s="87">
        <f>IF(K374="Probabilidad",IF(L376&lt;51,0,IF(L376&lt;76,1,2)),IF(K374="","",0))</f>
        <v>2</v>
      </c>
      <c r="N376" s="87">
        <f>IF(K374="Impacto",IF(L376&lt;51,0,IF(L376&lt;76,1,2)),IF(K374="","",0))</f>
        <v>0</v>
      </c>
      <c r="O376" s="87">
        <f>IF(J374="","",IF((F374-M376)&lt;=0,1,(F374-M376)))</f>
        <v>2</v>
      </c>
      <c r="P376" s="87">
        <f>IF(J374="","",IF((G374-N376)&lt;=0,1,(G374-N376)))</f>
        <v>4</v>
      </c>
      <c r="Q376" s="208"/>
      <c r="R376" s="85" t="s">
        <v>1202</v>
      </c>
      <c r="S376" s="87" t="s">
        <v>1203</v>
      </c>
    </row>
    <row r="377" spans="1:19" ht="76.5">
      <c r="A377" s="240"/>
      <c r="B377" s="257"/>
      <c r="C377" s="170"/>
      <c r="D377" s="208"/>
      <c r="E377" s="208"/>
      <c r="F377" s="208"/>
      <c r="G377" s="208"/>
      <c r="H377" s="208"/>
      <c r="I377" s="170" t="s">
        <v>1204</v>
      </c>
      <c r="J377" s="208"/>
      <c r="K377" s="208"/>
      <c r="L377" s="208">
        <v>85</v>
      </c>
      <c r="M377" s="208">
        <f>IF(K374="Probabilidad",IF(L377&lt;51,0,IF(L377&lt;76,1,2)),IF(K374="","",0))</f>
        <v>2</v>
      </c>
      <c r="N377" s="208">
        <f>IF(K374="Impacto",IF(L377&lt;51,0,IF(L377&lt;76,1,2)),IF(K374="","",0))</f>
        <v>0</v>
      </c>
      <c r="O377" s="208">
        <f>IF(J374="","",IF((F374-M377)&lt;=0,1,(F374-M377)))</f>
        <v>2</v>
      </c>
      <c r="P377" s="208">
        <f>IF(J374="","",IF((G374-N377)&lt;=0,1,(G374-N377)))</f>
        <v>4</v>
      </c>
      <c r="Q377" s="208"/>
      <c r="R377" s="85" t="s">
        <v>1205</v>
      </c>
      <c r="S377" s="208" t="s">
        <v>1206</v>
      </c>
    </row>
    <row r="378" spans="1:19" ht="20.25" customHeight="1">
      <c r="A378" s="240"/>
      <c r="B378" s="257"/>
      <c r="C378" s="170"/>
      <c r="D378" s="87" t="s">
        <v>1157</v>
      </c>
      <c r="E378" s="208"/>
      <c r="F378" s="208"/>
      <c r="G378" s="208"/>
      <c r="H378" s="208"/>
      <c r="I378" s="170"/>
      <c r="J378" s="208"/>
      <c r="K378" s="208"/>
      <c r="L378" s="208"/>
      <c r="M378" s="208"/>
      <c r="N378" s="208"/>
      <c r="O378" s="208"/>
      <c r="P378" s="208"/>
      <c r="Q378" s="208"/>
      <c r="R378" s="170" t="s">
        <v>1207</v>
      </c>
      <c r="S378" s="208"/>
    </row>
    <row r="379" spans="1:19" ht="27" customHeight="1">
      <c r="A379" s="241"/>
      <c r="B379" s="257"/>
      <c r="C379" s="170"/>
      <c r="D379" s="87" t="s">
        <v>1162</v>
      </c>
      <c r="E379" s="208"/>
      <c r="F379" s="208"/>
      <c r="G379" s="208"/>
      <c r="H379" s="208"/>
      <c r="I379" s="170"/>
      <c r="J379" s="208"/>
      <c r="K379" s="208"/>
      <c r="L379" s="208"/>
      <c r="M379" s="208"/>
      <c r="N379" s="208"/>
      <c r="O379" s="208"/>
      <c r="P379" s="208"/>
      <c r="Q379" s="208"/>
      <c r="R379" s="170"/>
      <c r="S379" s="208"/>
    </row>
    <row r="380" spans="1:19" ht="114.75">
      <c r="A380" s="224" t="s">
        <v>1138</v>
      </c>
      <c r="B380" s="87" t="s">
        <v>1184</v>
      </c>
      <c r="C380" s="170" t="s">
        <v>1208</v>
      </c>
      <c r="D380" s="208" t="s">
        <v>1209</v>
      </c>
      <c r="E380" s="208" t="s">
        <v>334</v>
      </c>
      <c r="F380" s="208">
        <v>2</v>
      </c>
      <c r="G380" s="208">
        <v>5</v>
      </c>
      <c r="H380" s="208" t="str">
        <f>IF(AND(OR(F380=1,F380=2),(OR(G380=1,G380=2))),"Zona Baja",IF(AND((F380=3),(G380=1)),"Zona Baja",IF(AND(OR(F380=1,F380=2),(G380=3)),"Zona Moderada",IF(AND((F380=4),(G380=1)),"Zona Moderada",IF(AND((F380=3),(G380=2)),"Zona Moderada",IF(AND((F380=5),(OR(G380=1,G380=2))),"Zona Alta",IF(AND((F380=4),(OR(G380=2,G380=3))),"Zona Alta",IF(AND((F380=3),(G380=3)),"Zona Alta",IF(AND((F380=2),(G380=4)),"Zona Alta",IF(AND((F380=1),(OR(G380=4,G380=5))),"Zona Alta",IF(AND((F380=2),(G380=5)),"Zona Extrema",IF(AND(OR(F380=3,F380=4,F380=5),(OR(G380=4,G380=5))),"Zona Extrema",IF(AND((F380=5),(G380=3)),"Zona Extrema","")))))))))))))</f>
        <v>Zona Extrema</v>
      </c>
      <c r="I380" s="85" t="s">
        <v>1210</v>
      </c>
      <c r="J380" s="87" t="s">
        <v>31</v>
      </c>
      <c r="K380" s="87" t="str">
        <f>IF(J380="Preventivo","Probabilidad",IF(J380="","","Impacto"))</f>
        <v>Probabilidad</v>
      </c>
      <c r="L380" s="87">
        <v>85</v>
      </c>
      <c r="M380" s="87">
        <f>IF(K380="Probabilidad",IF(L380&lt;51,0,IF(L380&lt;76,1,2)),IF(K380="","",0))</f>
        <v>2</v>
      </c>
      <c r="N380" s="87">
        <f>IF(K380="Impacto",IF(L380&lt;51,0,IF(L380&lt;76,1,2)),IF(K380="","",0))</f>
        <v>0</v>
      </c>
      <c r="O380" s="87">
        <f>IF(J380="","",IF((F380-M380)&lt;=0,1,(F380-M380)))</f>
        <v>1</v>
      </c>
      <c r="P380" s="87">
        <f>IF(J380="","",IF((G380-N380)&lt;=0,1,(G380-N380)))</f>
        <v>5</v>
      </c>
      <c r="Q380" s="208" t="str">
        <f>IF(AND(OR(O380=1,O380=2),(OR(P380=1,P380=2))),"Zona de Riesgo Baja",IF(AND((O380=3),(P380=1)),"Zona de Riesgo Baja",IF(AND(OR(O380=1,O380=2),(P380=3)),"Zona de Riesgo Moderada",IF(AND((O380=4),(P380=1)),"Zona de Riesgo Moderada",IF(AND((O380=3),(P380=2)),"Zona de Riesgo Moderada",IF(AND((O380=5),(OR(P380=1,P380=2))),"Zona de Riesgo Alta",IF(AND((O380=4),(OR(P380=2,P380=3))),"Zona de Riesgo Alta",IF(AND((O380=3),(P380=3)),"Zona de Riesgo Alta",IF(AND((O380=2),(P380=4)),"Zona de Riesgo Alta",IF(AND((O380=1),(OR(P380=4,P380=5))),"Zona de Riesgo Alta",IF(AND((O380=2),(P380=5)),"Zona de Riesgo Extrema",IF(AND(OR(O380=3,O380=4,O380=5),(OR(P380=4,P380=5))),"Zona de Riesgo Extrema",IF(AND((O380=5),(P380=3)),"Zona de Riesgo Extrema","")))))))))))))</f>
        <v>Zona de Riesgo Alta</v>
      </c>
      <c r="R380" s="85" t="s">
        <v>1211</v>
      </c>
      <c r="S380" s="95" t="s">
        <v>1212</v>
      </c>
    </row>
    <row r="381" spans="1:19" ht="38.25">
      <c r="A381" s="225"/>
      <c r="B381" s="87" t="s">
        <v>1161</v>
      </c>
      <c r="C381" s="170"/>
      <c r="D381" s="208"/>
      <c r="E381" s="208"/>
      <c r="F381" s="208"/>
      <c r="G381" s="208"/>
      <c r="H381" s="208"/>
      <c r="I381" s="85" t="s">
        <v>1213</v>
      </c>
      <c r="J381" s="87" t="s">
        <v>31</v>
      </c>
      <c r="K381" s="87" t="str">
        <f>IF(J381="Preventivo","Probabilidad",IF(J381="","","Impacto"))</f>
        <v>Probabilidad</v>
      </c>
      <c r="L381" s="87">
        <v>85</v>
      </c>
      <c r="M381" s="87">
        <f>IF(K381="Probabilidad",IF(L381&lt;51,0,IF(L381&lt;76,1,2)),IF(K381="","",0))</f>
        <v>2</v>
      </c>
      <c r="N381" s="87">
        <f>IF(K381="Impacto",IF(L381&lt;51,0,IF(L381&lt;76,1,2)),IF(K381="","",0))</f>
        <v>0</v>
      </c>
      <c r="O381" s="87">
        <f>IF(J381="","",IF((F380-M381)&lt;=0,1,(F380-M381)))</f>
        <v>1</v>
      </c>
      <c r="P381" s="87">
        <f>IF(J381="","",IF((G380-N381)&lt;=0,1,(G380-N381)))</f>
        <v>5</v>
      </c>
      <c r="Q381" s="208"/>
      <c r="R381" s="85" t="s">
        <v>1214</v>
      </c>
      <c r="S381" s="95" t="s">
        <v>1215</v>
      </c>
    </row>
    <row r="382" spans="1:19" ht="38.25">
      <c r="A382" s="225"/>
      <c r="B382" s="87" t="s">
        <v>1190</v>
      </c>
      <c r="C382" s="170"/>
      <c r="D382" s="208" t="s">
        <v>1216</v>
      </c>
      <c r="E382" s="208"/>
      <c r="F382" s="208"/>
      <c r="G382" s="208"/>
      <c r="H382" s="208"/>
      <c r="I382" s="85" t="s">
        <v>1217</v>
      </c>
      <c r="J382" s="87" t="s">
        <v>31</v>
      </c>
      <c r="K382" s="87" t="str">
        <f>IF(J382="Preventivo","Probabilidad",IF(J382="","","Impacto"))</f>
        <v>Probabilidad</v>
      </c>
      <c r="L382" s="87">
        <v>85</v>
      </c>
      <c r="M382" s="87">
        <f>IF(K382="Probabilidad",IF(L382&lt;51,0,IF(L382&lt;76,1,2)),IF(K382="","",0))</f>
        <v>2</v>
      </c>
      <c r="N382" s="87">
        <f>IF(K382="Impacto",IF(L382&lt;51,0,IF(L382&lt;76,1,2)),IF(K382="","",0))</f>
        <v>0</v>
      </c>
      <c r="O382" s="87">
        <f>IF(J382="","",IF((F380-M382)&lt;=0,1,(F380-M382)))</f>
        <v>1</v>
      </c>
      <c r="P382" s="87">
        <f>IF(J382="","",IF((G380-N382)&lt;=0,1,(G380-N382)))</f>
        <v>5</v>
      </c>
      <c r="Q382" s="208"/>
      <c r="R382" s="87" t="s">
        <v>1218</v>
      </c>
      <c r="S382" s="95" t="s">
        <v>1219</v>
      </c>
    </row>
    <row r="383" spans="1:19" ht="33.75" customHeight="1">
      <c r="A383" s="225"/>
      <c r="B383" s="87" t="s">
        <v>1220</v>
      </c>
      <c r="C383" s="170"/>
      <c r="D383" s="208"/>
      <c r="E383" s="208"/>
      <c r="F383" s="208"/>
      <c r="G383" s="208"/>
      <c r="H383" s="208"/>
      <c r="I383" s="170" t="s">
        <v>1221</v>
      </c>
      <c r="J383" s="208" t="s">
        <v>31</v>
      </c>
      <c r="K383" s="208" t="str">
        <f>IF(J383="Preventivo","Probabilidad",IF(J383="","","Impacto"))</f>
        <v>Probabilidad</v>
      </c>
      <c r="L383" s="208">
        <v>85</v>
      </c>
      <c r="M383" s="208">
        <f>IF(K383="Probabilidad",IF(L383&lt;51,0,IF(L383&lt;76,1,2)),IF(K383="","",0))</f>
        <v>2</v>
      </c>
      <c r="N383" s="208">
        <f>IF(K383="Impacto",IF(L383&lt;51,0,IF(L383&lt;76,1,2)),IF(K383="","",0))</f>
        <v>0</v>
      </c>
      <c r="O383" s="208">
        <f>IF(J383="","",IF((F380-M383)&lt;=0,1,(F380-M383)))</f>
        <v>1</v>
      </c>
      <c r="P383" s="208">
        <f>IF(J383="","",IF((G380-N383)&lt;=0,1,(G380-N383)))</f>
        <v>5</v>
      </c>
      <c r="Q383" s="208"/>
      <c r="R383" s="208" t="s">
        <v>1222</v>
      </c>
      <c r="S383" s="208" t="s">
        <v>1212</v>
      </c>
    </row>
    <row r="384" spans="1:19" ht="41.25" customHeight="1">
      <c r="A384" s="225"/>
      <c r="B384" s="87" t="s">
        <v>1189</v>
      </c>
      <c r="C384" s="170"/>
      <c r="D384" s="208" t="s">
        <v>1223</v>
      </c>
      <c r="E384" s="208"/>
      <c r="F384" s="208"/>
      <c r="G384" s="208"/>
      <c r="H384" s="208"/>
      <c r="I384" s="170"/>
      <c r="J384" s="208"/>
      <c r="K384" s="208"/>
      <c r="L384" s="208"/>
      <c r="M384" s="208"/>
      <c r="N384" s="208"/>
      <c r="O384" s="208"/>
      <c r="P384" s="208"/>
      <c r="Q384" s="208"/>
      <c r="R384" s="208"/>
      <c r="S384" s="208"/>
    </row>
    <row r="385" spans="1:19">
      <c r="A385" s="225"/>
      <c r="B385" s="208" t="s">
        <v>1224</v>
      </c>
      <c r="C385" s="170"/>
      <c r="D385" s="208"/>
      <c r="E385" s="208"/>
      <c r="F385" s="208"/>
      <c r="G385" s="208"/>
      <c r="H385" s="208"/>
      <c r="I385" s="170"/>
      <c r="J385" s="208"/>
      <c r="K385" s="208"/>
      <c r="L385" s="208"/>
      <c r="M385" s="208"/>
      <c r="N385" s="208"/>
      <c r="O385" s="208"/>
      <c r="P385" s="208"/>
      <c r="Q385" s="208"/>
      <c r="R385" s="208"/>
      <c r="S385" s="208"/>
    </row>
    <row r="386" spans="1:19" ht="51.75" customHeight="1">
      <c r="A386" s="226"/>
      <c r="B386" s="208"/>
      <c r="C386" s="170"/>
      <c r="D386" s="208"/>
      <c r="E386" s="208"/>
      <c r="F386" s="208"/>
      <c r="G386" s="208"/>
      <c r="H386" s="208"/>
      <c r="I386" s="170"/>
      <c r="J386" s="208"/>
      <c r="K386" s="208"/>
      <c r="L386" s="208"/>
      <c r="M386" s="208"/>
      <c r="N386" s="208"/>
      <c r="O386" s="208"/>
      <c r="P386" s="208"/>
      <c r="Q386" s="208"/>
      <c r="R386" s="208"/>
      <c r="S386" s="208"/>
    </row>
    <row r="387" spans="1:19" ht="63.75">
      <c r="A387" s="220" t="s">
        <v>1138</v>
      </c>
      <c r="B387" s="87" t="s">
        <v>1166</v>
      </c>
      <c r="C387" s="170" t="s">
        <v>1225</v>
      </c>
      <c r="D387" s="208" t="s">
        <v>1226</v>
      </c>
      <c r="E387" s="208" t="s">
        <v>334</v>
      </c>
      <c r="F387" s="208">
        <v>1</v>
      </c>
      <c r="G387" s="208">
        <v>5</v>
      </c>
      <c r="H387" s="272" t="str">
        <f>IF(AND(OR(F387=1,F387=2),(OR(G387=1,G387=2))),"Zona Baja",IF(AND((F387=3),(G387=1)),"Zona Baja",IF(AND(OR(F387=1,F387=2),(G387=3)),"Zona Moderada",IF(AND((F387=4),(G387=1)),"Zona Moderada",IF(AND((F387=3),(G387=2)),"Zona Moderada",IF(AND((F387=5),(OR(G387=1,G387=2))),"Zona Alta",IF(AND((F387=4),(OR(G387=2,G387=3))),"Zona Alta",IF(AND((F387=3),(G387=3)),"Zona Alta",IF(AND((F387=2),(G387=4)),"Zona Alta",IF(AND((F387=1),(OR(G387=4,G387=5))),"Zona Alta",IF(AND((F387=2),(G387=5)),"Zona Extrema",IF(AND(OR(F387=3,F387=4,F387=5),(OR(G387=4,G387=5))),"Zona Extrema",IF(AND((F387=5),(G387=3)),"Zona Extrema","")))))))))))))</f>
        <v>Zona Alta</v>
      </c>
      <c r="I387" s="122" t="s">
        <v>1227</v>
      </c>
      <c r="J387" s="85" t="s">
        <v>31</v>
      </c>
      <c r="K387" s="87" t="str">
        <f>IF(J387="Preventivo","Probabilidad",IF(J387="","","Impacto"))</f>
        <v>Probabilidad</v>
      </c>
      <c r="L387" s="87">
        <v>85</v>
      </c>
      <c r="M387" s="87">
        <f>IF(K387="Probabilidad",IF(L387&lt;51,0,IF(L387&lt;76,1,2)),IF(K387="","",0))</f>
        <v>2</v>
      </c>
      <c r="N387" s="87">
        <f>IF(K387="Impacto",IF(L387&lt;51,0,IF(L387&lt;76,1,2)),IF(K387="","",0))</f>
        <v>0</v>
      </c>
      <c r="O387" s="87">
        <f>IF(J387="","",IF((F387-M387)&lt;=0,1,(F387-M387)))</f>
        <v>1</v>
      </c>
      <c r="P387" s="87">
        <f>IF(J387="","",IF((G387-N387)&lt;=0,1,(G387-N387)))</f>
        <v>5</v>
      </c>
      <c r="Q387" s="208" t="str">
        <f>IF(AND(OR(O387=1,O387=2),(OR(P387=1,P387=2))),"Zona de Riesgo Baja",IF(AND((O387=3),(P387=1)),"Zona de Riesgo Baja",IF(AND(OR(O387=1,O387=2),(P387=3)),"Zona de Riesgo Moderada",IF(AND((O387=4),(P387=1)),"Zona de Riesgo Moderada",IF(AND((O387=3),(P387=2)),"Zona de Riesgo Moderada",IF(AND((O387=5),(OR(P387=1,P387=2))),"Zona de Riesgo Alta",IF(AND((O387=4),(OR(P387=2,P387=3))),"Zona de Riesgo Alta",IF(AND((O387=3),(P387=3)),"Zona de Riesgo Alta",IF(AND((O387=2),(P387=4)),"Zona de Riesgo Alta",IF(AND((O387=1),(OR(P387=4,P387=5))),"Zona de Riesgo Alta",IF(AND((O387=2),(P387=5)),"Zona de Riesgo Extrema",IF(AND(OR(O387=3,O387=4,O387=5),(OR(P387=4,P387=5))),"Zona de Riesgo Extrema",IF(AND((O387=5),(P387=3)),"Zona de Riesgo Extrema","")))))))))))))</f>
        <v>Zona de Riesgo Alta</v>
      </c>
      <c r="R387" s="87" t="s">
        <v>1228</v>
      </c>
      <c r="S387" s="95" t="s">
        <v>1229</v>
      </c>
    </row>
    <row r="388" spans="1:19" ht="76.5">
      <c r="A388" s="220"/>
      <c r="B388" s="87" t="s">
        <v>1190</v>
      </c>
      <c r="C388" s="170"/>
      <c r="D388" s="208"/>
      <c r="E388" s="208"/>
      <c r="F388" s="208"/>
      <c r="G388" s="208"/>
      <c r="H388" s="208"/>
      <c r="I388" s="122" t="s">
        <v>1230</v>
      </c>
      <c r="J388" s="85" t="s">
        <v>31</v>
      </c>
      <c r="K388" s="87" t="str">
        <f>IF(J388="Preventivo","Probabilidad",IF(J388="","","Impacto"))</f>
        <v>Probabilidad</v>
      </c>
      <c r="L388" s="87">
        <v>85</v>
      </c>
      <c r="M388" s="87">
        <f>IF(K388="Probabilidad",IF(L388&lt;51,0,IF(L388&lt;76,1,2)),IF(K388="","",0))</f>
        <v>2</v>
      </c>
      <c r="N388" s="87">
        <f>IF(K388="Impacto",IF(L388&lt;51,0,IF(L388&lt;76,1,2)),IF(K388="","",0))</f>
        <v>0</v>
      </c>
      <c r="O388" s="87">
        <f>IF(J388="","",IF((F387-M388)&lt;=0,1,(F387-M388)))</f>
        <v>1</v>
      </c>
      <c r="P388" s="87">
        <f>IF(J388="","",IF((G387-N388)&lt;=0,1,(G387-N388)))</f>
        <v>5</v>
      </c>
      <c r="Q388" s="208"/>
      <c r="R388" s="87" t="s">
        <v>1231</v>
      </c>
      <c r="S388" s="87" t="s">
        <v>1232</v>
      </c>
    </row>
    <row r="389" spans="1:19" ht="28.5" customHeight="1">
      <c r="A389" s="220"/>
      <c r="B389" s="87" t="s">
        <v>1233</v>
      </c>
      <c r="C389" s="170"/>
      <c r="D389" s="208" t="s">
        <v>1234</v>
      </c>
      <c r="E389" s="208"/>
      <c r="F389" s="208"/>
      <c r="G389" s="208"/>
      <c r="H389" s="208"/>
      <c r="I389" s="170" t="s">
        <v>1235</v>
      </c>
      <c r="J389" s="170" t="s">
        <v>31</v>
      </c>
      <c r="K389" s="208" t="str">
        <f>IF(J389="Preventivo","Probabilidad",IF(J389="","","Impacto"))</f>
        <v>Probabilidad</v>
      </c>
      <c r="L389" s="208">
        <v>85</v>
      </c>
      <c r="M389" s="208">
        <f>IF(K389="Probabilidad",IF(L389&lt;51,0,IF(L389&lt;76,1,2)),IF(K389="","",0))</f>
        <v>2</v>
      </c>
      <c r="N389" s="208">
        <f>IF(K389="Impacto",IF(L389&lt;51,0,IF(L389&lt;76,1,2)),IF(K389="","",0))</f>
        <v>0</v>
      </c>
      <c r="O389" s="208">
        <f>IF(J389="","",IF((F387-M389)&lt;=0,1,(F387-M389)))</f>
        <v>1</v>
      </c>
      <c r="P389" s="208">
        <f>IF(J389="","",IF((G387-N389)&lt;=0,1,(G387-N389)))</f>
        <v>5</v>
      </c>
      <c r="Q389" s="208"/>
      <c r="R389" s="208" t="s">
        <v>1236</v>
      </c>
      <c r="S389" s="208" t="s">
        <v>1219</v>
      </c>
    </row>
    <row r="390" spans="1:19" ht="24.75" customHeight="1">
      <c r="A390" s="220"/>
      <c r="B390" s="208" t="s">
        <v>1178</v>
      </c>
      <c r="C390" s="170"/>
      <c r="D390" s="208"/>
      <c r="E390" s="208"/>
      <c r="F390" s="208"/>
      <c r="G390" s="208"/>
      <c r="H390" s="208"/>
      <c r="I390" s="170"/>
      <c r="J390" s="170"/>
      <c r="K390" s="208"/>
      <c r="L390" s="208"/>
      <c r="M390" s="208"/>
      <c r="N390" s="208"/>
      <c r="O390" s="208"/>
      <c r="P390" s="208"/>
      <c r="Q390" s="208"/>
      <c r="R390" s="208"/>
      <c r="S390" s="208"/>
    </row>
    <row r="391" spans="1:19">
      <c r="A391" s="220"/>
      <c r="B391" s="208"/>
      <c r="C391" s="170"/>
      <c r="D391" s="208" t="s">
        <v>1237</v>
      </c>
      <c r="E391" s="208"/>
      <c r="F391" s="208"/>
      <c r="G391" s="208"/>
      <c r="H391" s="208"/>
      <c r="I391" s="170"/>
      <c r="J391" s="170"/>
      <c r="K391" s="208"/>
      <c r="L391" s="208"/>
      <c r="M391" s="208"/>
      <c r="N391" s="208"/>
      <c r="O391" s="208"/>
      <c r="P391" s="208"/>
      <c r="Q391" s="208"/>
      <c r="R391" s="208"/>
      <c r="S391" s="208"/>
    </row>
    <row r="392" spans="1:19" ht="25.5" customHeight="1">
      <c r="A392" s="220"/>
      <c r="B392" s="208"/>
      <c r="C392" s="170"/>
      <c r="D392" s="208"/>
      <c r="E392" s="208"/>
      <c r="F392" s="208"/>
      <c r="G392" s="208"/>
      <c r="H392" s="208"/>
      <c r="I392" s="170"/>
      <c r="J392" s="170"/>
      <c r="K392" s="208"/>
      <c r="L392" s="208"/>
      <c r="M392" s="208"/>
      <c r="N392" s="208"/>
      <c r="O392" s="208"/>
      <c r="P392" s="208"/>
      <c r="Q392" s="208"/>
      <c r="R392" s="208"/>
      <c r="S392" s="208"/>
    </row>
    <row r="393" spans="1:19" ht="27.75" customHeight="1">
      <c r="A393" s="220"/>
      <c r="B393" s="208"/>
      <c r="C393" s="170"/>
      <c r="D393" s="208"/>
      <c r="E393" s="208"/>
      <c r="F393" s="208"/>
      <c r="G393" s="208"/>
      <c r="H393" s="208"/>
      <c r="I393" s="170"/>
      <c r="J393" s="170"/>
      <c r="K393" s="208"/>
      <c r="L393" s="208"/>
      <c r="M393" s="208"/>
      <c r="N393" s="208"/>
      <c r="O393" s="208"/>
      <c r="P393" s="208"/>
      <c r="Q393" s="208"/>
      <c r="R393" s="208"/>
      <c r="S393" s="208"/>
    </row>
    <row r="394" spans="1:19" ht="51">
      <c r="A394" s="220" t="s">
        <v>1138</v>
      </c>
      <c r="B394" s="87" t="s">
        <v>1182</v>
      </c>
      <c r="C394" s="170" t="s">
        <v>1238</v>
      </c>
      <c r="D394" s="208" t="s">
        <v>1239</v>
      </c>
      <c r="E394" s="208" t="s">
        <v>334</v>
      </c>
      <c r="F394" s="208">
        <v>1</v>
      </c>
      <c r="G394" s="208">
        <v>5</v>
      </c>
      <c r="H394" s="272" t="str">
        <f>IF(AND(OR(F394=1,F394=2),(OR(G394=1,G394=2))),"Zona Baja",IF(AND((F394=3),(G394=1)),"Zona Baja",IF(AND(OR(F394=1,F394=2),(G394=3)),"Zona Moderada",IF(AND((F394=4),(G394=1)),"Zona Moderada",IF(AND((F394=3),(G394=2)),"Zona Moderada",IF(AND((F394=5),(OR(G394=1,G394=2))),"Zona Alta",IF(AND((F394=4),(OR(G394=2,G394=3))),"Zona Alta",IF(AND((F394=3),(G394=3)),"Zona Alta",IF(AND((F394=2),(G394=4)),"Zona Alta",IF(AND((F394=1),(OR(G394=4,G394=5))),"Zona Alta",IF(AND((F394=2),(G394=5)),"Zona Extrema",IF(AND(OR(F394=3,F394=4,F394=5),(OR(G394=4,G394=5))),"Zona Extrema",IF(AND((F394=5),(G394=3)),"Zona Extrema","")))))))))))))</f>
        <v>Zona Alta</v>
      </c>
      <c r="I394" s="122" t="s">
        <v>1240</v>
      </c>
      <c r="J394" s="85" t="s">
        <v>31</v>
      </c>
      <c r="K394" s="87" t="str">
        <f>IF(J394="Preventivo","Probabilidad",IF(J394="","","Impacto"))</f>
        <v>Probabilidad</v>
      </c>
      <c r="L394" s="87">
        <v>85</v>
      </c>
      <c r="M394" s="87">
        <f>IF(K394="Probabilidad",IF(L394&lt;51,0,IF(L394&lt;76,1,2)),IF(K394="","",0))</f>
        <v>2</v>
      </c>
      <c r="N394" s="87">
        <f>IF(K394="Impacto",IF(L394&lt;51,0,IF(L394&lt;76,1,2)),IF(K394="","",0))</f>
        <v>0</v>
      </c>
      <c r="O394" s="87">
        <f>IF(J394="","",IF((F394-M394)&lt;=0,1,(F394-M394)))</f>
        <v>1</v>
      </c>
      <c r="P394" s="87">
        <f>IF(J394="","",IF((G394-N394)&lt;=0,1,(G394-N394)))</f>
        <v>5</v>
      </c>
      <c r="Q394" s="208" t="str">
        <f>IF(AND(OR(O394=1,O394=2),(OR(P394=1,P394=2))),"Zona de Riesgo Baja",IF(AND((O394=3),(P394=1)),"Zona de Riesgo Baja",IF(AND(OR(O394=1,O394=2),(P394=3)),"Zona de Riesgo Moderada",IF(AND((O394=4),(P394=1)),"Zona de Riesgo Moderada",IF(AND((O394=3),(P394=2)),"Zona de Riesgo Moderada",IF(AND((O394=5),(OR(P394=1,P394=2))),"Zona de Riesgo Alta",IF(AND((O394=4),(OR(P394=2,P394=3))),"Zona de Riesgo Alta",IF(AND((O394=3),(P394=3)),"Zona de Riesgo Alta",IF(AND((O394=2),(P394=4)),"Zona de Riesgo Alta",IF(AND((O394=1),(OR(P394=4,P394=5))),"Zona de Riesgo Alta",IF(AND((O394=2),(P394=5)),"Zona de Riesgo Extrema",IF(AND(OR(O394=3,O394=4,O394=5),(OR(P394=4,P394=5))),"Zona de Riesgo Extrema",IF(AND((O394=5),(P394=3)),"Zona de Riesgo Extrema","")))))))))))))</f>
        <v>Zona de Riesgo Alta</v>
      </c>
      <c r="R394" s="87" t="s">
        <v>1241</v>
      </c>
      <c r="S394" s="95" t="s">
        <v>1242</v>
      </c>
    </row>
    <row r="395" spans="1:19">
      <c r="A395" s="220"/>
      <c r="B395" s="208" t="s">
        <v>1178</v>
      </c>
      <c r="C395" s="170"/>
      <c r="D395" s="208"/>
      <c r="E395" s="208"/>
      <c r="F395" s="208"/>
      <c r="G395" s="208"/>
      <c r="H395" s="170"/>
      <c r="I395" s="170" t="s">
        <v>1243</v>
      </c>
      <c r="J395" s="170" t="s">
        <v>31</v>
      </c>
      <c r="K395" s="208" t="str">
        <f>IF(J395="Preventivo","Probabilidad",IF(J395="","","Impacto"))</f>
        <v>Probabilidad</v>
      </c>
      <c r="L395" s="208">
        <v>85</v>
      </c>
      <c r="M395" s="208">
        <f>IF(K395="Probabilidad",IF(L395&lt;51,0,IF(L395&lt;76,1,2)),IF(K395="","",0))</f>
        <v>2</v>
      </c>
      <c r="N395" s="208">
        <f>IF(K395="Impacto",IF(L395&lt;51,0,IF(L395&lt;76,1,2)),IF(K395="","",0))</f>
        <v>0</v>
      </c>
      <c r="O395" s="208">
        <f>IF(J395="","",IF((F394-M395)&lt;=0,1,(F394-M395)))</f>
        <v>1</v>
      </c>
      <c r="P395" s="208">
        <f>IF(J395="","",IF((G394-N395)&lt;=0,1,(G394-N395)))</f>
        <v>5</v>
      </c>
      <c r="Q395" s="208"/>
      <c r="R395" s="255" t="s">
        <v>1244</v>
      </c>
      <c r="S395" s="208" t="s">
        <v>1215</v>
      </c>
    </row>
    <row r="396" spans="1:19" ht="41.25" customHeight="1">
      <c r="A396" s="220"/>
      <c r="B396" s="208"/>
      <c r="C396" s="170"/>
      <c r="D396" s="87" t="s">
        <v>1234</v>
      </c>
      <c r="E396" s="208"/>
      <c r="F396" s="208"/>
      <c r="G396" s="208"/>
      <c r="H396" s="170"/>
      <c r="I396" s="170"/>
      <c r="J396" s="170"/>
      <c r="K396" s="208"/>
      <c r="L396" s="208"/>
      <c r="M396" s="208"/>
      <c r="N396" s="208"/>
      <c r="O396" s="208"/>
      <c r="P396" s="208"/>
      <c r="Q396" s="208"/>
      <c r="R396" s="255"/>
      <c r="S396" s="208"/>
    </row>
    <row r="397" spans="1:19" ht="46.5" customHeight="1">
      <c r="A397" s="220"/>
      <c r="B397" s="208"/>
      <c r="C397" s="170"/>
      <c r="D397" s="87" t="s">
        <v>1245</v>
      </c>
      <c r="E397" s="208"/>
      <c r="F397" s="208"/>
      <c r="G397" s="208"/>
      <c r="H397" s="170"/>
      <c r="I397" s="170"/>
      <c r="J397" s="170"/>
      <c r="K397" s="208"/>
      <c r="L397" s="208"/>
      <c r="M397" s="208"/>
      <c r="N397" s="208"/>
      <c r="O397" s="208"/>
      <c r="P397" s="208"/>
      <c r="Q397" s="208"/>
      <c r="R397" s="255"/>
      <c r="S397" s="208"/>
    </row>
    <row r="398" spans="1:19" ht="210.75" customHeight="1">
      <c r="A398" s="20" t="s">
        <v>1246</v>
      </c>
      <c r="B398" s="87" t="s">
        <v>1247</v>
      </c>
      <c r="C398" s="87" t="s">
        <v>1248</v>
      </c>
      <c r="D398" s="87" t="s">
        <v>1249</v>
      </c>
      <c r="E398" s="87" t="s">
        <v>61</v>
      </c>
      <c r="F398" s="97">
        <v>5</v>
      </c>
      <c r="G398" s="97">
        <v>3</v>
      </c>
      <c r="H398" s="87" t="str">
        <f>IF(AND(OR(F398=1,F398=2),(OR(G398=1,G398=2))),"Zona Baja",IF(AND((F398=3),(G398=1)),"Zona Baja",IF(AND(OR(F398=1,F398=2),(G398=3)),"Zona Moderada",IF(AND((F398=4),(G398=1)),"Zona Moderada",IF(AND((F398=3),(G398=2)),"Zona Moderada",IF(AND((F398=5),(OR(G398=1,G398=2))),"Zona Alta",IF(AND((F398=4),(OR(G398=2,G398=3))),"Zona Alta",IF(AND((F398=3),(G398=3)),"Zona Alta",IF(AND((F398=2),(G398=4)),"Zona Alta",IF(AND((F398=1),(OR(G398=4,G398=5))),"Zona Alta",IF(AND((F398=2),(G398=5)),"Zona Extrema",IF(AND(OR(F398=3,F398=4,F398=5),(OR(G398=4,G398=5))),"Zona Extrema",IF(AND((F398=5),(G398=3)),"Zona Extrema","")))))))))))))</f>
        <v>Zona Extrema</v>
      </c>
      <c r="I398" s="85" t="s">
        <v>1604</v>
      </c>
      <c r="J398" s="97" t="s">
        <v>31</v>
      </c>
      <c r="K398" s="87" t="str">
        <f t="shared" ref="K398:K400" si="171">IF(E398="Corrupción",IF(J398="Preventivo","Probabilidad",IF(J398="Correctivo","Impacto","")),IF(J398="Preventivo","Probabilidad",IF(J398="","",IF(J398="Preventivo - Correctivo","Ambos",IF(J398="Preventivo","Probabilidad",IF(J398="","",IF(J398="Preventivo - Correctivo","Ambos","Impacto")))))))</f>
        <v>Probabilidad</v>
      </c>
      <c r="L398" s="87">
        <v>70</v>
      </c>
      <c r="M398" s="87">
        <f>IF(E398="Corrupción",IF(K398="Impacto",0,IF(K398="Probabilidad",IF(L398&lt;51,0,IF(L398&lt;76,1,2)))),IF(OR(K398="Probabilidad",K398="Ambos"),IF(L398&lt;71,0,1),IF(K398="Impacto",0,IF(K398="","",0))))</f>
        <v>1</v>
      </c>
      <c r="N398" s="87">
        <f t="shared" ref="N398:N400" si="172">IF(E398="Corrupción",IF(K398="Probabilidad",0,IF(K398="Impacto",IF(L398&lt;51,0,IF(L398&lt;76,1,2)))),IF(OR(K398="Impacto",K398="Ambos"),IF(L398&lt;71,0,1),IF(K398="Probabilidad",0,IF(K398="",""))))</f>
        <v>0</v>
      </c>
      <c r="O398" s="87">
        <f t="shared" ref="O398:O403" si="173">IF(J398="","",IF((F398-M398)&lt;=0,1,(F398-M398)))</f>
        <v>4</v>
      </c>
      <c r="P398" s="87">
        <f t="shared" ref="P398:P403" si="174">IF(J398="","",IF((G398-N398)&lt;=0,1,(G398-N398)))</f>
        <v>3</v>
      </c>
      <c r="Q398" s="87" t="str">
        <f>IF(AND(OR(O398=1,O398=2),(OR(P398=1,P398=2))),"Zona de Riesgo Baja",IF(AND((O398=3),(P398=1)),"Zona de Riesgo Baja",IF(AND(OR(O398=1,O398=2),(P398=3)),"Zona de Riesgo Moderada",IF(AND((O398=4),(P398=1)),"Zona de Riesgo Moderada",IF(AND((O398=3),(P398=2)),"Zona de Riesgo Moderada",IF(AND((O398=5),(OR(P398=1,P398=2))),"Zona de Riesgo Alta",IF(AND((O398=4),(OR(P398=2,P398=3))),"Zona de Riesgo Alta",IF(AND((O398=3),(P398=3)),"Zona de Riesgo Alta",IF(AND((O398=2),(P398=4)),"Zona de Riesgo Alta",IF(AND((O398=1),(OR(P398=4,P398=5))),"Zona de Riesgo Alta",IF(AND((O398=2),(P398=5)),"Zona de Riesgo Extrema",IF(AND(OR(O398=3,O398=4,O398=5),(OR(P398=4,P398=5))),"Zona de Riesgo Extrema",IF(AND((O398=5),(P398=3)),"Zona de Riesgo Extrema","")))))))))))))</f>
        <v>Zona de Riesgo Alta</v>
      </c>
      <c r="R398" s="87" t="s">
        <v>1250</v>
      </c>
      <c r="S398" s="87" t="s">
        <v>1251</v>
      </c>
    </row>
    <row r="399" spans="1:19" ht="193.5" customHeight="1">
      <c r="A399" s="20" t="s">
        <v>1246</v>
      </c>
      <c r="B399" s="87" t="s">
        <v>1252</v>
      </c>
      <c r="C399" s="87" t="s">
        <v>1253</v>
      </c>
      <c r="D399" s="87" t="s">
        <v>1254</v>
      </c>
      <c r="E399" s="86" t="s">
        <v>61</v>
      </c>
      <c r="F399" s="97">
        <v>4</v>
      </c>
      <c r="G399" s="97">
        <v>4</v>
      </c>
      <c r="H399" s="87" t="str">
        <f t="shared" ref="H399:H403" si="175">IF(AND(OR(F399=1,F399=2),(OR(G399=1,G399=2))),"Zona Baja",IF(AND((F399=3),(G399=1)),"Zona Baja",IF(AND(OR(F399=1,F399=2),(G399=3)),"Zona Moderada",IF(AND((F399=4),(G399=1)),"Zona Moderada",IF(AND((F399=3),(G399=2)),"Zona Moderada",IF(AND((F399=5),(OR(G399=1,G399=2))),"Zona Alta",IF(AND((F399=4),(OR(G399=2,G399=3))),"Zona Alta",IF(AND((F399=3),(G399=3)),"Zona Alta",IF(AND((F399=2),(G399=4)),"Zona Alta",IF(AND((F399=1),(OR(G399=4,G399=5))),"Zona Alta",IF(AND((F399=2),(G399=5)),"Zona Extrema",IF(AND(OR(F399=3,F399=4,F399=5),(OR(G399=4,G399=5))),"Zona Extrema",IF(AND((F399=5),(G399=3)),"Zona Extrema","")))))))))))))</f>
        <v>Zona Extrema</v>
      </c>
      <c r="I399" s="85" t="s">
        <v>1605</v>
      </c>
      <c r="J399" s="97" t="s">
        <v>31</v>
      </c>
      <c r="K399" s="87" t="str">
        <f t="shared" si="171"/>
        <v>Probabilidad</v>
      </c>
      <c r="L399" s="87">
        <v>45</v>
      </c>
      <c r="M399" s="87">
        <f t="shared" ref="M399:M400" si="176">IF(E399="Corrupción",IF(K399="Impacto",0,IF(K399="Probabilidad",IF(L399&lt;51,0,IF(L399&lt;76,1,2)))),IF(OR(K399="Probabilidad",K399="Ambos"),IF(L399&lt;71,0,1),IF(K399="Impacto",0,IF(K399="","",0))))</f>
        <v>0</v>
      </c>
      <c r="N399" s="87">
        <f t="shared" si="172"/>
        <v>0</v>
      </c>
      <c r="O399" s="87">
        <f t="shared" si="173"/>
        <v>4</v>
      </c>
      <c r="P399" s="87">
        <f t="shared" si="174"/>
        <v>4</v>
      </c>
      <c r="Q399" s="87" t="str">
        <f t="shared" ref="Q399:Q402" si="177">IF(AND(OR(O399=1,O399=2),(OR(P399=1,P399=2))),"Zona de Riesgo Baja",IF(AND((O399=3),(P399=1)),"Zona de Riesgo Baja",IF(AND(OR(O399=1,O399=2),(P399=3)),"Zona de Riesgo Moderada",IF(AND((O399=4),(P399=1)),"Zona de Riesgo Moderada",IF(AND((O399=3),(P399=2)),"Zona de Riesgo Moderada",IF(AND((O399=5),(OR(P399=1,P399=2))),"Zona de Riesgo Alta",IF(AND((O399=4),(OR(P399=2,P399=3))),"Zona de Riesgo Alta",IF(AND((O399=3),(P399=3)),"Zona de Riesgo Alta",IF(AND((O399=2),(P399=4)),"Zona de Riesgo Alta",IF(AND((O399=1),(OR(P399=4,P399=5))),"Zona de Riesgo Alta",IF(AND((O399=2),(P399=5)),"Zona de Riesgo Extrema",IF(AND(OR(O399=3,O399=4,O399=5),(OR(P399=4,P399=5))),"Zona de Riesgo Extrema",IF(AND((O399=5),(P399=3)),"Zona de Riesgo Extrema","")))))))))))))</f>
        <v>Zona de Riesgo Extrema</v>
      </c>
      <c r="R399" s="87" t="s">
        <v>1255</v>
      </c>
      <c r="S399" s="87" t="s">
        <v>1256</v>
      </c>
    </row>
    <row r="400" spans="1:19" ht="140.25">
      <c r="A400" s="20" t="s">
        <v>1246</v>
      </c>
      <c r="B400" s="258" t="s">
        <v>1257</v>
      </c>
      <c r="C400" s="87" t="s">
        <v>1258</v>
      </c>
      <c r="D400" s="258" t="s">
        <v>1259</v>
      </c>
      <c r="E400" s="87" t="s">
        <v>29</v>
      </c>
      <c r="F400" s="97">
        <v>5</v>
      </c>
      <c r="G400" s="97">
        <v>2</v>
      </c>
      <c r="H400" s="156" t="str">
        <f>IF(AND(OR(F400=1,F400=2),(OR(G400=1,G400=2))),"Zona Baja",IF(AND((F400=3),(G400=1)),"Zona Baja",IF(AND(OR(F400=1,F400=2),(G400=3)),"Zona Moderada",IF(AND((F400=4),(G400=1)),"Zona Moderada",IF(AND((F400=3),(G400=2)),"Zona Moderada",IF(AND((F400=5),(OR(G400=1,G400=2))),"Zona Alta",IF(AND((F400=4),(OR(G400=2,G400=3))),"Zona Alta",IF(AND((F400=3),(G400=3)),"Zona Alta",IF(AND((F400=2),(G400=4)),"Zona Alta",IF(AND((F400=1),(OR(G400=4,G400=5))),"Zona Alta",IF(AND((F400=2),(G400=5)),"Zona Extrema",IF(AND(OR(F400=3,F400=4,F400=5),(OR(G400=4,G400=5))),"Zona Extrema",IF(AND((F400=5),(G400=3)),"Zona Extrema","")))))))))))))</f>
        <v>Zona Alta</v>
      </c>
      <c r="I400" s="85" t="s">
        <v>1260</v>
      </c>
      <c r="J400" s="97" t="s">
        <v>31</v>
      </c>
      <c r="K400" s="87" t="str">
        <f t="shared" si="171"/>
        <v>Probabilidad</v>
      </c>
      <c r="L400" s="87">
        <v>75</v>
      </c>
      <c r="M400" s="87">
        <f t="shared" si="176"/>
        <v>1</v>
      </c>
      <c r="N400" s="87">
        <f t="shared" si="172"/>
        <v>0</v>
      </c>
      <c r="O400" s="87">
        <f t="shared" si="173"/>
        <v>4</v>
      </c>
      <c r="P400" s="87">
        <f t="shared" si="174"/>
        <v>2</v>
      </c>
      <c r="Q400" s="87" t="str">
        <f t="shared" si="177"/>
        <v>Zona de Riesgo Alta</v>
      </c>
      <c r="R400" s="87" t="s">
        <v>1261</v>
      </c>
      <c r="S400" s="167" t="s">
        <v>1262</v>
      </c>
    </row>
    <row r="401" spans="1:19" ht="89.25">
      <c r="A401" s="20" t="s">
        <v>1246</v>
      </c>
      <c r="B401" s="258"/>
      <c r="C401" s="87" t="s">
        <v>1263</v>
      </c>
      <c r="D401" s="258"/>
      <c r="E401" s="87" t="s">
        <v>29</v>
      </c>
      <c r="F401" s="97">
        <v>5</v>
      </c>
      <c r="G401" s="97">
        <v>2</v>
      </c>
      <c r="H401" s="87"/>
      <c r="I401" s="85" t="s">
        <v>1264</v>
      </c>
      <c r="J401" s="97" t="s">
        <v>31</v>
      </c>
      <c r="K401" s="87" t="str">
        <f t="shared" ref="K401:K403" si="178">IF(E401="Corrupción",IF(J401="Preventivo","Probabilidad",IF(J401="Correctivo","Impacto","")),IF(J401="Preventivo","Probabilidad",IF(J401="","",IF(J401="Preventivo - Correctivo","Ambos",IF(J401="Preventivo","Probabilidad",IF(J401="","",IF(J401="Preventivo - Correctivo","Ambos","Impacto")))))))</f>
        <v>Probabilidad</v>
      </c>
      <c r="L401" s="87">
        <v>75</v>
      </c>
      <c r="M401" s="87">
        <f t="shared" ref="M401:M403" si="179">IF(E401="Corrupción",IF(K401="Impacto",0,IF(K401="Probabilidad",IF(L401&lt;51,0,IF(L401&lt;76,1,2)))),IF(OR(K401="Probabilidad",K401="Ambos"),IF(L401&lt;71,0,1),IF(K401="Impacto",0,IF(K401="","",0))))</f>
        <v>1</v>
      </c>
      <c r="N401" s="87">
        <f t="shared" ref="N401:N403" si="180">IF(E401="Corrupción",IF(K401="Probabilidad",0,IF(K401="Impacto",IF(L401&lt;51,0,IF(L401&lt;76,1,2)))),IF(OR(K401="Impacto",K401="Ambos"),IF(L401&lt;71,0,1),IF(K401="Probabilidad",0,IF(K401="",""))))</f>
        <v>0</v>
      </c>
      <c r="O401" s="87">
        <f t="shared" si="173"/>
        <v>4</v>
      </c>
      <c r="P401" s="87">
        <f t="shared" si="174"/>
        <v>2</v>
      </c>
      <c r="Q401" s="87" t="str">
        <f t="shared" si="177"/>
        <v>Zona de Riesgo Alta</v>
      </c>
      <c r="R401" s="87" t="s">
        <v>1265</v>
      </c>
      <c r="S401" s="87" t="s">
        <v>1266</v>
      </c>
    </row>
    <row r="402" spans="1:19" ht="114.75">
      <c r="A402" s="20" t="s">
        <v>1246</v>
      </c>
      <c r="B402" s="98" t="s">
        <v>1267</v>
      </c>
      <c r="C402" s="87" t="s">
        <v>1268</v>
      </c>
      <c r="D402" s="98" t="s">
        <v>1269</v>
      </c>
      <c r="E402" s="87" t="s">
        <v>29</v>
      </c>
      <c r="F402" s="97">
        <v>5</v>
      </c>
      <c r="G402" s="97">
        <v>2</v>
      </c>
      <c r="H402" s="156" t="str">
        <f t="shared" si="175"/>
        <v>Zona Alta</v>
      </c>
      <c r="I402" s="85" t="s">
        <v>1270</v>
      </c>
      <c r="J402" s="97" t="s">
        <v>31</v>
      </c>
      <c r="K402" s="87" t="str">
        <f t="shared" si="178"/>
        <v>Probabilidad</v>
      </c>
      <c r="L402" s="87">
        <v>75</v>
      </c>
      <c r="M402" s="87">
        <f t="shared" si="179"/>
        <v>1</v>
      </c>
      <c r="N402" s="87">
        <f t="shared" si="180"/>
        <v>0</v>
      </c>
      <c r="O402" s="87">
        <f t="shared" si="173"/>
        <v>4</v>
      </c>
      <c r="P402" s="87">
        <f t="shared" si="174"/>
        <v>2</v>
      </c>
      <c r="Q402" s="87" t="str">
        <f t="shared" si="177"/>
        <v>Zona de Riesgo Alta</v>
      </c>
      <c r="R402" s="87" t="s">
        <v>1271</v>
      </c>
      <c r="S402" s="87" t="s">
        <v>1272</v>
      </c>
    </row>
    <row r="403" spans="1:19" ht="24" customHeight="1">
      <c r="A403" s="224" t="s">
        <v>1273</v>
      </c>
      <c r="B403" s="259" t="s">
        <v>1274</v>
      </c>
      <c r="C403" s="259" t="s">
        <v>1275</v>
      </c>
      <c r="D403" s="261" t="s">
        <v>1276</v>
      </c>
      <c r="E403" s="261" t="s">
        <v>61</v>
      </c>
      <c r="F403" s="271">
        <v>4</v>
      </c>
      <c r="G403" s="271">
        <v>5</v>
      </c>
      <c r="H403" s="259" t="str">
        <f t="shared" si="175"/>
        <v>Zona Extrema</v>
      </c>
      <c r="I403" s="259" t="s">
        <v>1277</v>
      </c>
      <c r="J403" s="271" t="s">
        <v>31</v>
      </c>
      <c r="K403" s="259" t="str">
        <f t="shared" si="178"/>
        <v>Probabilidad</v>
      </c>
      <c r="L403" s="261">
        <v>90</v>
      </c>
      <c r="M403" s="259">
        <f t="shared" si="179"/>
        <v>2</v>
      </c>
      <c r="N403" s="259">
        <f t="shared" si="180"/>
        <v>0</v>
      </c>
      <c r="O403" s="259">
        <f t="shared" si="173"/>
        <v>2</v>
      </c>
      <c r="P403" s="259">
        <f t="shared" si="174"/>
        <v>5</v>
      </c>
      <c r="Q403" s="208" t="s">
        <v>1278</v>
      </c>
      <c r="R403" s="260" t="s">
        <v>1279</v>
      </c>
      <c r="S403" s="260" t="s">
        <v>1280</v>
      </c>
    </row>
    <row r="404" spans="1:19" ht="64.5" customHeight="1">
      <c r="A404" s="226"/>
      <c r="B404" s="259"/>
      <c r="C404" s="259"/>
      <c r="D404" s="261"/>
      <c r="E404" s="261"/>
      <c r="F404" s="271"/>
      <c r="G404" s="271"/>
      <c r="H404" s="259"/>
      <c r="I404" s="259"/>
      <c r="J404" s="271"/>
      <c r="K404" s="259"/>
      <c r="L404" s="261"/>
      <c r="M404" s="259"/>
      <c r="N404" s="259"/>
      <c r="O404" s="259"/>
      <c r="P404" s="259"/>
      <c r="Q404" s="208"/>
      <c r="R404" s="260"/>
      <c r="S404" s="260"/>
    </row>
    <row r="405" spans="1:19" ht="140.25">
      <c r="A405" s="20" t="s">
        <v>1273</v>
      </c>
      <c r="B405" s="99" t="s">
        <v>1281</v>
      </c>
      <c r="C405" s="99" t="s">
        <v>1282</v>
      </c>
      <c r="D405" s="101" t="s">
        <v>1283</v>
      </c>
      <c r="E405" s="101" t="s">
        <v>61</v>
      </c>
      <c r="F405" s="108">
        <v>4</v>
      </c>
      <c r="G405" s="108">
        <v>5</v>
      </c>
      <c r="H405" s="99" t="str">
        <f>IF(AND(OR(F405=1,F405=2),(OR(G405=1,G405=2))),"Zona Baja",IF(AND((F405=3),(G405=1)),"Zona Baja",IF(AND(OR(F405=1,F405=2),(G405=3)),"Zona Moderada",IF(AND((F405=4),(G405=1)),"Zona Moderada",IF(AND((F405=3),(G405=2)),"Zona Moderada",IF(AND((F405=5),(OR(G405=1,G405=2))),"Zona Alta",IF(AND((F405=4),(OR(G405=2,G405=3))),"Zona Alta",IF(AND((F405=3),(G405=3)),"Zona Alta",IF(AND((F405=2),(G405=4)),"Zona Alta",IF(AND((F405=1),(OR(G405=4,G405=5))),"Zona Alta",IF(AND((F405=2),(G405=5)),"Zona Extrema",IF(AND(OR(F405=3,F405=4,F405=5),(OR(G405=4,G405=5))),"Zona Extrema",IF(AND((F405=5),(G405=3)),"Zona Extrema","")))))))))))))</f>
        <v>Zona Extrema</v>
      </c>
      <c r="I405" s="99" t="s">
        <v>1284</v>
      </c>
      <c r="J405" s="108" t="s">
        <v>31</v>
      </c>
      <c r="K405" s="99" t="s">
        <v>15</v>
      </c>
      <c r="L405" s="101">
        <v>90</v>
      </c>
      <c r="M405" s="99">
        <f>IF(E405="Corrupción",IF(K405="Impacto",0,IF(K405="Probabilidad",IF(L405&lt;51,0,IF(L405&lt;76,1,2)))),IF(OR(K405="Probabilidad",K405="Ambos"),IF(L405&lt;71,0,1),IF(K405="Impacto",0,IF(K405="","",0))))</f>
        <v>2</v>
      </c>
      <c r="N405" s="99">
        <f>IF(E405="Corrupción",IF(K405="Probabilidad",0,IF(K405="Impacto",IF(L405&lt;51,0,IF(L405&lt;76,1,2)))),IF(OR(K405="Impacto",K405="Ambos"),IF(L405&lt;71,0,1),IF(K405="Probabilidad",0,IF(K405="",""))))</f>
        <v>0</v>
      </c>
      <c r="O405" s="99">
        <f>IF(J405="","",IF((F405-M405)&lt;=0,1,(F405-M405)))</f>
        <v>2</v>
      </c>
      <c r="P405" s="99">
        <f>IF(J405="","",IF((G405-N405)&lt;=0,1,(G405-N405)))</f>
        <v>5</v>
      </c>
      <c r="Q405" s="87" t="str">
        <f>IF(AND(OR(O405=1,O405=2),(OR(P405=1,P405=2))),"Zona de Riesgo Baja",IF(AND((O405=3),(P405=1)),"Zona de Riesgo Baja",IF(AND(OR(O405=1,O405=2),(P405=3)),"Zona de Riesgo Moderada",IF(AND((O405=4),(P405=1)),"Zona de Riesgo Moderada",IF(AND((O405=3),(P405=2)),"Zona de Riesgo Moderada",IF(AND((O405=5),(OR(P405=1,P405=2))),"Zona de Riesgo Alta",IF(AND((O405=4),(OR(P405=2,P405=3))),"Zona de Riesgo Alta",IF(AND((O405=3),(P405=3)),"Zona de Riesgo Alta",IF(AND((O405=2),(P405=4)),"Zona de Riesgo Alta",IF(AND((O405=1),(OR(P405=4,P405=5))),"Zona de Riesgo Alta",IF(AND((O405=2),(P405=5)),"Zona de Riesgo Extrema",IF(AND(OR(O405=3,O405=4,O405=5),(OR(P405=4,P405=5))),"Zona de Riesgo Extrema",IF(AND((O405=5),(P405=3)),"Zona de Riesgo Extrema","")))))))))))))</f>
        <v>Zona de Riesgo Extrema</v>
      </c>
      <c r="R405" s="100" t="s">
        <v>1285</v>
      </c>
      <c r="S405" s="100" t="s">
        <v>1286</v>
      </c>
    </row>
    <row r="406" spans="1:19">
      <c r="A406" s="242" t="s">
        <v>1273</v>
      </c>
      <c r="B406" s="260" t="s">
        <v>1287</v>
      </c>
      <c r="C406" s="259" t="s">
        <v>1288</v>
      </c>
      <c r="D406" s="259" t="s">
        <v>1289</v>
      </c>
      <c r="E406" s="261" t="s">
        <v>29</v>
      </c>
      <c r="F406" s="271">
        <v>4</v>
      </c>
      <c r="G406" s="271">
        <v>4</v>
      </c>
      <c r="H406" s="259" t="str">
        <f>IF(AND(OR(F406=1,F406=2),(OR(G406=1,G406=2))),"Zona Baja",IF(AND((F406=3),(G406=1)),"Zona Baja",IF(AND(OR(F406=1,F406=2),(G406=3)),"Zona Moderada",IF(AND((F406=4),(G406=1)),"Zona Moderada",IF(AND((F406=3),(G406=2)),"Zona Moderada",IF(AND((F406=5),(OR(G406=1,G406=2))),"Zona Alta",IF(AND((F406=4),(OR(G406=2,G406=3))),"Zona Alta",IF(AND((F406=3),(G406=3)),"Zona Alta",IF(AND((F406=2),(G406=4)),"Zona Alta",IF(AND((F406=1),(OR(G406=4,G406=5))),"Zona Alta",IF(AND((F406=2),(G406=5)),"Zona Extrema",IF(AND(OR(F406=3,F406=4,F406=5),(OR(G406=4,G406=5))),"Zona Extrema",IF(AND((F406=5),(G406=3)),"Zona Extrema","")))))))))))))</f>
        <v>Zona Extrema</v>
      </c>
      <c r="I406" s="259" t="s">
        <v>1290</v>
      </c>
      <c r="J406" s="271" t="s">
        <v>31</v>
      </c>
      <c r="K406" s="259" t="str">
        <f>IF(E406="Corrupción",IF(J406="Preventivo","Probabilidad",IF(J406="Correctivo","Impacto","")),IF(J406="Preventivo","Probabilidad",IF(J406="","",IF(J406="Preventivo - Correctivo","Ambos",IF(J406="Preventivo","Probabilidad",IF(J406="","",IF(J406="Preventivo - Correctivo","Ambos","Impacto")))))))</f>
        <v>Probabilidad</v>
      </c>
      <c r="L406" s="261">
        <v>95</v>
      </c>
      <c r="M406" s="259">
        <f>IF(E406="Corrupción",IF(K406="Impacto",0,IF(K406="Probabilidad",IF(L406&lt;51,0,IF(L406&lt;76,1,2)))),IF(OR(K406="Probabilidad",K406="Ambos"),IF(L406&lt;71,0,1),IF(K406="Impacto",0,IF(K406="","",0))))</f>
        <v>1</v>
      </c>
      <c r="N406" s="259">
        <f>IF(E406="Corrupción",IF(K406="Probabilidad",0,IF(K406="Impacto",IF(L406&lt;51,0,IF(L406&lt;76,1,2)))),IF(OR(K406="Impacto",K406="Ambos"),IF(L406&lt;71,0,1),IF(K406="Probabilidad",0,IF(K406="",""))))</f>
        <v>0</v>
      </c>
      <c r="O406" s="259">
        <f>IF(J406="","",IF((F406-M406)&lt;=0,1,(F406-M406)))</f>
        <v>3</v>
      </c>
      <c r="P406" s="259">
        <f>IF(J406="","",IF((G406-N406)&lt;=0,1,(G406-N406)))</f>
        <v>4</v>
      </c>
      <c r="Q406" s="208" t="str">
        <f>IF(AND(OR(O406=1,O406=2),(OR(P406=1,P406=2))),"Zona de Riesgo Baja",IF(AND((O406=3),(P406=1)),"Zona de Riesgo Baja",IF(AND(OR(O406=1,O406=2),(P406=3)),"Zona de Riesgo Moderada",IF(AND((O406=4),(P406=1)),"Zona de Riesgo Moderada",IF(AND((O406=3),(P406=2)),"Zona de Riesgo Moderada",IF(AND((O406=5),(OR(P406=1,P406=2))),"Zona de Riesgo Alta",IF(AND((O406=4),(OR(P406=2,P406=3))),"Zona de Riesgo Alta",IF(AND((O406=3),(P406=3)),"Zona de Riesgo Alta",IF(AND((O406=2),(P406=4)),"Zona de Riesgo Alta",IF(AND((O406=1),(OR(P406=4,P406=5))),"Zona de Riesgo Alta",IF(AND((O406=2),(P406=5)),"Zona de Riesgo Extrema",IF(AND(OR(O406=3,O406=4,O406=5),(OR(P406=4,P406=5))),"Zona de Riesgo Extrema",IF(AND((O406=5),(P406=3)),"Zona de Riesgo Extrema","")))))))))))))</f>
        <v>Zona de Riesgo Extrema</v>
      </c>
      <c r="R406" s="261" t="s">
        <v>1291</v>
      </c>
      <c r="S406" s="259" t="s">
        <v>1292</v>
      </c>
    </row>
    <row r="407" spans="1:19">
      <c r="A407" s="242"/>
      <c r="B407" s="260"/>
      <c r="C407" s="259"/>
      <c r="D407" s="259"/>
      <c r="E407" s="261"/>
      <c r="F407" s="271"/>
      <c r="G407" s="271"/>
      <c r="H407" s="259"/>
      <c r="I407" s="259"/>
      <c r="J407" s="271"/>
      <c r="K407" s="259"/>
      <c r="L407" s="261"/>
      <c r="M407" s="259"/>
      <c r="N407" s="259"/>
      <c r="O407" s="259"/>
      <c r="P407" s="259"/>
      <c r="Q407" s="208"/>
      <c r="R407" s="261"/>
      <c r="S407" s="259"/>
    </row>
    <row r="408" spans="1:19">
      <c r="A408" s="242"/>
      <c r="B408" s="260"/>
      <c r="C408" s="259"/>
      <c r="D408" s="259"/>
      <c r="E408" s="261"/>
      <c r="F408" s="271"/>
      <c r="G408" s="271"/>
      <c r="H408" s="259"/>
      <c r="I408" s="259"/>
      <c r="J408" s="271"/>
      <c r="K408" s="259"/>
      <c r="L408" s="261"/>
      <c r="M408" s="259"/>
      <c r="N408" s="259"/>
      <c r="O408" s="259"/>
      <c r="P408" s="259"/>
      <c r="Q408" s="208"/>
      <c r="R408" s="261"/>
      <c r="S408" s="259"/>
    </row>
    <row r="409" spans="1:19">
      <c r="A409" s="242"/>
      <c r="B409" s="260"/>
      <c r="C409" s="259"/>
      <c r="D409" s="259"/>
      <c r="E409" s="261"/>
      <c r="F409" s="271"/>
      <c r="G409" s="271"/>
      <c r="H409" s="259"/>
      <c r="I409" s="259"/>
      <c r="J409" s="271"/>
      <c r="K409" s="259"/>
      <c r="L409" s="261"/>
      <c r="M409" s="259"/>
      <c r="N409" s="259"/>
      <c r="O409" s="259"/>
      <c r="P409" s="259"/>
      <c r="Q409" s="208"/>
      <c r="R409" s="261"/>
      <c r="S409" s="259"/>
    </row>
    <row r="410" spans="1:19" ht="57" customHeight="1">
      <c r="A410" s="242"/>
      <c r="B410" s="260"/>
      <c r="C410" s="259"/>
      <c r="D410" s="259"/>
      <c r="E410" s="261"/>
      <c r="F410" s="271"/>
      <c r="G410" s="271"/>
      <c r="H410" s="259"/>
      <c r="I410" s="259"/>
      <c r="J410" s="271"/>
      <c r="K410" s="259"/>
      <c r="L410" s="261"/>
      <c r="M410" s="259"/>
      <c r="N410" s="259"/>
      <c r="O410" s="259"/>
      <c r="P410" s="259"/>
      <c r="Q410" s="208"/>
      <c r="R410" s="261"/>
      <c r="S410" s="259"/>
    </row>
    <row r="411" spans="1:19" ht="30" customHeight="1">
      <c r="A411" s="242" t="s">
        <v>1273</v>
      </c>
      <c r="B411" s="259" t="s">
        <v>1293</v>
      </c>
      <c r="C411" s="259" t="s">
        <v>1294</v>
      </c>
      <c r="D411" s="259" t="s">
        <v>1295</v>
      </c>
      <c r="E411" s="261" t="s">
        <v>29</v>
      </c>
      <c r="F411" s="271">
        <v>4</v>
      </c>
      <c r="G411" s="271">
        <v>4</v>
      </c>
      <c r="H411" s="259" t="str">
        <f>IF(AND(OR(F411=1,F411=2),(OR(G411=1,G411=2))),"Zona Baja",IF(AND((F411=3),(G411=1)),"Zona Baja",IF(AND(OR(F411=1,F411=2),(G411=3)),"Zona Moderada",IF(AND((F411=4),(G411=1)),"Zona Moderada",IF(AND((F411=3),(G411=2)),"Zona Moderada",IF(AND((F411=5),(OR(G411=1,G411=2))),"Zona Alta",IF(AND((F411=4),(OR(G411=2,G411=3))),"Zona Alta",IF(AND((F411=3),(G411=3)),"Zona Alta",IF(AND((F411=2),(G411=4)),"Zona Alta",IF(AND((F411=1),(OR(G411=4,G411=5))),"Zona Alta",IF(AND((F411=2),(G411=5)),"Zona Extrema",IF(AND(OR(F411=3,F411=4,F411=5),(OR(G411=4,G411=5))),"Zona Extrema",IF(AND((F411=5),(G411=3)),"Zona Extrema","")))))))))))))</f>
        <v>Zona Extrema</v>
      </c>
      <c r="I411" s="259" t="s">
        <v>1296</v>
      </c>
      <c r="J411" s="271" t="s">
        <v>31</v>
      </c>
      <c r="K411" s="259" t="str">
        <f>IF(E411="Corrupción",IF(J411="Preventivo","Probabilidad",IF(J411="Correctivo","Impacto","")),IF(J411="Preventivo","Probabilidad",IF(J411="","",IF(J411="Preventivo - Correctivo","Ambos",IF(J411="Preventivo","Probabilidad",IF(J411="","",IF(J411="Preventivo - Correctivo","Ambos","Impacto")))))))</f>
        <v>Probabilidad</v>
      </c>
      <c r="L411" s="261">
        <v>95</v>
      </c>
      <c r="M411" s="259">
        <f>IF(E411="Corrupción",IF(K411="Impacto",0,IF(K411="Probabilidad",IF(L411&lt;51,0,IF(L411&lt;76,1,2)))),IF(OR(K411="Probabilidad",K411="Ambos"),IF(L411&lt;71,0,1),IF(K411="Impacto",0,IF(K411="","",0))))</f>
        <v>1</v>
      </c>
      <c r="N411" s="259">
        <f>IF(E411="Corrupción",IF(K411="Probabilidad",0,IF(K411="Impacto",IF(L411&lt;51,0,IF(L411&lt;76,1,2)))),IF(OR(K411="Impacto",K411="Ambos"),IF(L411&lt;71,0,1),IF(K411="Probabilidad",0,IF(K411="",""))))</f>
        <v>0</v>
      </c>
      <c r="O411" s="259">
        <f>IF(J411="","",IF((F411-M411)&lt;=0,1,(F411-M411)))</f>
        <v>3</v>
      </c>
      <c r="P411" s="259">
        <f>IF(J411="","",IF((G411-N411)&lt;=0,1,(G411-N411)))</f>
        <v>4</v>
      </c>
      <c r="Q411" s="208" t="str">
        <f>IF(AND(OR(O411=1,O411=2),(OR(P411=1,P411=2))),"Zona de Riesgo Baja",IF(AND((O411=3),(P411=1)),"Zona de Riesgo Baja",IF(AND(OR(O411=1,O411=2),(P411=3)),"Zona de Riesgo Moderada",IF(AND((O411=4),(P411=1)),"Zona de Riesgo Moderada",IF(AND((O411=3),(P411=2)),"Zona de Riesgo Moderada",IF(AND((O411=5),(OR(P411=1,P411=2))),"Zona de Riesgo Alta",IF(AND((O411=4),(OR(P411=2,P411=3))),"Zona de Riesgo Alta",IF(AND((O411=3),(P411=3)),"Zona de Riesgo Alta",IF(AND((O411=2),(P411=4)),"Zona de Riesgo Alta",IF(AND((O411=1),(OR(P411=4,P411=5))),"Zona de Riesgo Alta",IF(AND((O411=2),(P411=5)),"Zona de Riesgo Extrema",IF(AND(OR(O411=3,O411=4,O411=5),(OR(P411=4,P411=5))),"Zona de Riesgo Extrema",IF(AND((O411=5),(P411=3)),"Zona de Riesgo Extrema","")))))))))))))</f>
        <v>Zona de Riesgo Extrema</v>
      </c>
      <c r="R411" s="261" t="s">
        <v>1297</v>
      </c>
      <c r="S411" s="259" t="s">
        <v>1298</v>
      </c>
    </row>
    <row r="412" spans="1:19" ht="39" customHeight="1">
      <c r="A412" s="242"/>
      <c r="B412" s="259"/>
      <c r="C412" s="259"/>
      <c r="D412" s="259"/>
      <c r="E412" s="261"/>
      <c r="F412" s="271"/>
      <c r="G412" s="271"/>
      <c r="H412" s="259"/>
      <c r="I412" s="259"/>
      <c r="J412" s="271"/>
      <c r="K412" s="259"/>
      <c r="L412" s="261"/>
      <c r="M412" s="259"/>
      <c r="N412" s="259"/>
      <c r="O412" s="259"/>
      <c r="P412" s="259"/>
      <c r="Q412" s="208"/>
      <c r="R412" s="261"/>
      <c r="S412" s="259"/>
    </row>
    <row r="413" spans="1:19" ht="66" customHeight="1">
      <c r="A413" s="242"/>
      <c r="B413" s="259"/>
      <c r="C413" s="259"/>
      <c r="D413" s="259"/>
      <c r="E413" s="261"/>
      <c r="F413" s="271"/>
      <c r="G413" s="271"/>
      <c r="H413" s="259"/>
      <c r="I413" s="259"/>
      <c r="J413" s="271"/>
      <c r="K413" s="259"/>
      <c r="L413" s="261"/>
      <c r="M413" s="259"/>
      <c r="N413" s="259"/>
      <c r="O413" s="259"/>
      <c r="P413" s="259"/>
      <c r="Q413" s="208"/>
      <c r="R413" s="261"/>
      <c r="S413" s="259"/>
    </row>
    <row r="414" spans="1:19" ht="45" customHeight="1">
      <c r="A414" s="243" t="s">
        <v>1273</v>
      </c>
      <c r="B414" s="259" t="s">
        <v>1299</v>
      </c>
      <c r="C414" s="261" t="s">
        <v>1300</v>
      </c>
      <c r="D414" s="261" t="s">
        <v>1301</v>
      </c>
      <c r="E414" s="261" t="s">
        <v>29</v>
      </c>
      <c r="F414" s="271">
        <v>3</v>
      </c>
      <c r="G414" s="271">
        <v>4</v>
      </c>
      <c r="H414" s="259" t="str">
        <f>IF(AND(OR(F414=1,F414=2),(OR(G414=1,G414=2))),"Zona Baja",IF(AND((F414=3),(G414=1)),"Zona Baja",IF(AND(OR(F414=1,F414=2),(G414=3)),"Zona Moderada",IF(AND((F414=4),(G414=1)),"Zona Moderada",IF(AND((F414=3),(G414=2)),"Zona Moderada",IF(AND((F414=5),(OR(G414=1,G414=2))),"Zona Alta",IF(AND((F414=4),(OR(G414=2,G414=3))),"Zona Alta",IF(AND((F414=3),(G414=3)),"Zona Alta",IF(AND((F414=2),(G414=4)),"Zona Alta",IF(AND((F414=1),(OR(G414=4,G414=5))),"Zona Alta",IF(AND((F414=2),(G414=5)),"Zona Extrema",IF(AND(OR(F414=3,F414=4,F414=5),(OR(G414=4,G414=5))),"Zona Extrema",IF(AND((F414=5),(G414=3)),"Zona Extrema","")))))))))))))</f>
        <v>Zona Extrema</v>
      </c>
      <c r="I414" s="259" t="s">
        <v>1302</v>
      </c>
      <c r="J414" s="271" t="s">
        <v>31</v>
      </c>
      <c r="K414" s="259" t="str">
        <f>IF(E414="Corrupción",IF(J414="Preventivo","Probabilidad",IF(J414="Correctivo","Impacto","")),IF(J414="Preventivo","Probabilidad",IF(J414="","",IF(J414="Preventivo - Correctivo","Ambos",IF(J414="Preventivo","Probabilidad",IF(J414="","",IF(J414="Preventivo - Correctivo","Ambos","Impacto")))))))</f>
        <v>Probabilidad</v>
      </c>
      <c r="L414" s="261">
        <v>95</v>
      </c>
      <c r="M414" s="259">
        <f>IF(E414="Corrupción",IF(K414="Impacto",0,IF(K414="Probabilidad",IF(L414&lt;51,0,IF(L414&lt;76,1,2)))),IF(OR(K414="Probabilidad",K414="Ambos"),IF(L414&lt;71,0,1),IF(K414="Impacto",0,IF(K414="","",0))))</f>
        <v>1</v>
      </c>
      <c r="N414" s="259">
        <f>IF(E414="Corrupción",IF(K414="Probabilidad",0,IF(K414="Impacto",IF(L414&lt;51,0,IF(L414&lt;76,1,2)))),IF(OR(K414="Impacto",K414="Ambos"),IF(L414&lt;71,0,1),IF(K414="Probabilidad",0,IF(K414="",""))))</f>
        <v>0</v>
      </c>
      <c r="O414" s="259">
        <f>IF(J414="","",IF((F414-M414)&lt;=0,1,(F414-M414)))</f>
        <v>2</v>
      </c>
      <c r="P414" s="287">
        <f>IF(J414="","",IF((G414-N414)&lt;=0,1,(G414-N414)))</f>
        <v>4</v>
      </c>
      <c r="Q414" s="208" t="str">
        <f>IF(AND(OR(O414=1,O414=2),(OR(P414=1,P414=2))),"Zona de Riesgo Baja",IF(AND((O414=3),(P414=1)),"Zona de Riesgo Baja",IF(AND(OR(O414=1,O414=2),(P414=3)),"Zona de Riesgo Moderada",IF(AND((O414=4),(P414=1)),"Zona de Riesgo Moderada",IF(AND((O414=3),(P414=2)),"Zona de Riesgo Moderada",IF(AND((O414=5),(OR(P414=1,P414=2))),"Zona de Riesgo Alta",IF(AND((O414=4),(OR(P414=2,P414=3))),"Zona de Riesgo Alta",IF(AND((O414=3),(P414=3)),"Zona de Riesgo Alta",IF(AND((O414=2),(P414=4)),"Zona de Riesgo Alta",IF(AND((O414=1),(OR(P414=4,P414=5))),"Zona de Riesgo Alta",IF(AND((O414=2),(P414=5)),"Zona de Riesgo Extrema",IF(AND(OR(O414=3,O414=4,O414=5),(OR(P414=4,P414=5))),"Zona de Riesgo Extrema",IF(AND((O414=5),(P414=3)),"Zona de Riesgo Extrema","")))))))))))))</f>
        <v>Zona de Riesgo Alta</v>
      </c>
      <c r="R414" s="261" t="s">
        <v>1303</v>
      </c>
      <c r="S414" s="259" t="s">
        <v>1304</v>
      </c>
    </row>
    <row r="415" spans="1:19" ht="45" customHeight="1">
      <c r="A415" s="243"/>
      <c r="B415" s="259"/>
      <c r="C415" s="261"/>
      <c r="D415" s="261"/>
      <c r="E415" s="261"/>
      <c r="F415" s="271"/>
      <c r="G415" s="271"/>
      <c r="H415" s="259"/>
      <c r="I415" s="259"/>
      <c r="J415" s="271"/>
      <c r="K415" s="259"/>
      <c r="L415" s="261"/>
      <c r="M415" s="259"/>
      <c r="N415" s="259"/>
      <c r="O415" s="259"/>
      <c r="P415" s="288"/>
      <c r="Q415" s="208"/>
      <c r="R415" s="261"/>
      <c r="S415" s="259"/>
    </row>
    <row r="416" spans="1:19" ht="45" customHeight="1">
      <c r="A416" s="243"/>
      <c r="B416" s="259"/>
      <c r="C416" s="261"/>
      <c r="D416" s="261"/>
      <c r="E416" s="261"/>
      <c r="F416" s="271"/>
      <c r="G416" s="271"/>
      <c r="H416" s="259"/>
      <c r="I416" s="259"/>
      <c r="J416" s="271"/>
      <c r="K416" s="259"/>
      <c r="L416" s="261"/>
      <c r="M416" s="259"/>
      <c r="N416" s="259"/>
      <c r="O416" s="259"/>
      <c r="P416" s="288"/>
      <c r="Q416" s="208"/>
      <c r="R416" s="261"/>
      <c r="S416" s="259"/>
    </row>
    <row r="417" spans="1:19" ht="45" customHeight="1">
      <c r="A417" s="243"/>
      <c r="B417" s="259"/>
      <c r="C417" s="261"/>
      <c r="D417" s="261"/>
      <c r="E417" s="261"/>
      <c r="F417" s="271"/>
      <c r="G417" s="271"/>
      <c r="H417" s="259"/>
      <c r="I417" s="259"/>
      <c r="J417" s="271"/>
      <c r="K417" s="259"/>
      <c r="L417" s="261"/>
      <c r="M417" s="259"/>
      <c r="N417" s="259"/>
      <c r="O417" s="259"/>
      <c r="P417" s="288"/>
      <c r="Q417" s="208"/>
      <c r="R417" s="261"/>
      <c r="S417" s="259"/>
    </row>
    <row r="418" spans="1:19" ht="45" customHeight="1">
      <c r="A418" s="243"/>
      <c r="B418" s="259"/>
      <c r="C418" s="261"/>
      <c r="D418" s="261"/>
      <c r="E418" s="261"/>
      <c r="F418" s="271"/>
      <c r="G418" s="271"/>
      <c r="H418" s="259"/>
      <c r="I418" s="259"/>
      <c r="J418" s="271"/>
      <c r="K418" s="259"/>
      <c r="L418" s="261"/>
      <c r="M418" s="259"/>
      <c r="N418" s="259"/>
      <c r="O418" s="259"/>
      <c r="P418" s="288"/>
      <c r="Q418" s="208"/>
      <c r="R418" s="261"/>
      <c r="S418" s="259"/>
    </row>
    <row r="419" spans="1:19" ht="45" customHeight="1">
      <c r="A419" s="243"/>
      <c r="B419" s="259"/>
      <c r="C419" s="261"/>
      <c r="D419" s="261"/>
      <c r="E419" s="261"/>
      <c r="F419" s="271"/>
      <c r="G419" s="271"/>
      <c r="H419" s="259"/>
      <c r="I419" s="259"/>
      <c r="J419" s="271"/>
      <c r="K419" s="259"/>
      <c r="L419" s="261"/>
      <c r="M419" s="259"/>
      <c r="N419" s="259"/>
      <c r="O419" s="259"/>
      <c r="P419" s="289"/>
      <c r="Q419" s="208"/>
      <c r="R419" s="261"/>
      <c r="S419" s="259"/>
    </row>
    <row r="420" spans="1:19" ht="96" customHeight="1">
      <c r="A420" s="243" t="s">
        <v>1273</v>
      </c>
      <c r="B420" s="261" t="s">
        <v>1305</v>
      </c>
      <c r="C420" s="261" t="s">
        <v>1306</v>
      </c>
      <c r="D420" s="261" t="s">
        <v>1307</v>
      </c>
      <c r="E420" s="261" t="s">
        <v>29</v>
      </c>
      <c r="F420" s="271">
        <v>5</v>
      </c>
      <c r="G420" s="271">
        <v>5</v>
      </c>
      <c r="H420" s="259" t="str">
        <f>IF(AND(OR(F420=1,F420=2),(OR(G420=1,G420=2))),"Zona Baja",IF(AND((F420=3),(G420=1)),"Zona Baja",IF(AND(OR(F420=1,F420=2),(G420=3)),"Zona Moderada",IF(AND((F420=4),(G420=1)),"Zona Moderada",IF(AND((F420=3),(G420=2)),"Zona Moderada",IF(AND((F420=5),(OR(G420=1,G420=2))),"Zona Alta",IF(AND((F420=4),(OR(G420=2,G420=3))),"Zona Alta",IF(AND((F420=3),(G420=3)),"Zona Alta",IF(AND((F420=2),(G420=4)),"Zona Alta",IF(AND((F420=1),(OR(G420=4,G420=5))),"Zona Alta",IF(AND((F420=2),(G420=5)),"Zona Extrema",IF(AND(OR(F420=3,F420=4,F420=5),(OR(G420=4,G420=5))),"Zona Extrema",IF(AND((F420=5),(G420=3)),"Zona Extrema","")))))))))))))</f>
        <v>Zona Extrema</v>
      </c>
      <c r="I420" s="259" t="s">
        <v>1308</v>
      </c>
      <c r="J420" s="271" t="s">
        <v>31</v>
      </c>
      <c r="K420" s="259" t="str">
        <f>IF(E420="Corrupción",IF(J420="Preventivo","Probabilidad",IF(J420="Correctivo","Impacto","")),IF(J420="Preventivo","Probabilidad",IF(J420="","",IF(J420="Preventivo - Correctivo","Ambos",IF(J420="Preventivo","Probabilidad",IF(J420="","",IF(J420="Preventivo - Correctivo","Ambos","Impacto")))))))</f>
        <v>Probabilidad</v>
      </c>
      <c r="L420" s="261">
        <v>95</v>
      </c>
      <c r="M420" s="259">
        <f>IF(E420="Corrupción",IF(K420="Impacto",0,IF(K420="Probabilidad",IF(L420&lt;51,0,IF(L420&lt;76,1,2)))),IF(OR(K420="Probabilidad",K420="Ambos"),IF(L420&lt;71,0,1),IF(K420="Impacto",0,IF(K420="","",0))))</f>
        <v>1</v>
      </c>
      <c r="N420" s="259">
        <f>IF(E420="Corrupción",IF(K420="Probabilidad",0,IF(K420="Impacto",IF(L420&lt;51,0,IF(L420&lt;76,1,2)))),IF(OR(K420="Impacto",K420="Ambos"),IF(L420&lt;71,0,1),IF(K420="Probabilidad",0,IF(K420="",""))))</f>
        <v>0</v>
      </c>
      <c r="O420" s="259">
        <f>IF(J420="","",IF((F420-M420)&lt;=0,1,(F420-M420)))</f>
        <v>4</v>
      </c>
      <c r="P420" s="287">
        <f>IF(J420="","",IF((G420-N420)&lt;=0,1,(G420-N420)))</f>
        <v>5</v>
      </c>
      <c r="Q420" s="208" t="str">
        <f>IF(AND(OR(O420=1,O420=2),(OR(P420=1,P420=2))),"Zona de Riesgo Baja",IF(AND((O420=3),(P420=1)),"Zona de Riesgo Baja",IF(AND(OR(O420=1,O420=2),(P420=3)),"Zona de Riesgo Moderada",IF(AND((O420=4),(P420=1)),"Zona de Riesgo Moderada",IF(AND((O420=3),(P420=2)),"Zona de Riesgo Moderada",IF(AND((O420=5),(OR(P420=1,P420=2))),"Zona de Riesgo Alta",IF(AND((O420=4),(OR(P420=2,P420=3))),"Zona de Riesgo Alta",IF(AND((O420=3),(P420=3)),"Zona de Riesgo Alta",IF(AND((O420=2),(P420=4)),"Zona de Riesgo Alta",IF(AND((O420=1),(OR(P420=4,P420=5))),"Zona de Riesgo Alta",IF(AND((O420=2),(P420=5)),"Zona de Riesgo Extrema",IF(AND(OR(O420=3,O420=4,O420=5),(OR(P420=4,P420=5))),"Zona de Riesgo Extrema",IF(AND((O420=5),(P420=3)),"Zona de Riesgo Extrema","")))))))))))))</f>
        <v>Zona de Riesgo Extrema</v>
      </c>
      <c r="R420" s="261" t="s">
        <v>1309</v>
      </c>
      <c r="S420" s="259" t="s">
        <v>1310</v>
      </c>
    </row>
    <row r="421" spans="1:19" ht="96" customHeight="1">
      <c r="A421" s="243"/>
      <c r="B421" s="261"/>
      <c r="C421" s="261"/>
      <c r="D421" s="261"/>
      <c r="E421" s="261"/>
      <c r="F421" s="271"/>
      <c r="G421" s="271"/>
      <c r="H421" s="259"/>
      <c r="I421" s="259"/>
      <c r="J421" s="271"/>
      <c r="K421" s="259"/>
      <c r="L421" s="261"/>
      <c r="M421" s="259"/>
      <c r="N421" s="259"/>
      <c r="O421" s="259"/>
      <c r="P421" s="289"/>
      <c r="Q421" s="208"/>
      <c r="R421" s="261"/>
      <c r="S421" s="259"/>
    </row>
    <row r="422" spans="1:19" ht="63.75" customHeight="1">
      <c r="A422" s="215" t="s">
        <v>1311</v>
      </c>
      <c r="B422" s="102" t="s">
        <v>1312</v>
      </c>
      <c r="C422" s="208" t="s">
        <v>1313</v>
      </c>
      <c r="D422" s="208" t="s">
        <v>1314</v>
      </c>
      <c r="E422" s="262" t="s">
        <v>487</v>
      </c>
      <c r="F422" s="257">
        <v>4</v>
      </c>
      <c r="G422" s="257">
        <v>4</v>
      </c>
      <c r="H422" s="208" t="str">
        <f>IF(AND(OR(F422=1,F422=2),(OR(G422=1,G422=2))),"Zona Baja",IF(AND((F422=3),(G422=1)),"Zona Baja",IF(AND(OR(F422=1,F422=2),(G422=3)),"Zona Moderada",IF(AND((F422=4),(G422=1)),"Zona Moderada",IF(AND((F422=3),(G422=2)),"Zona Moderada",IF(AND((F422=5),(OR(G422=1,G422=2))),"Zona Alta",IF(AND((F422=4),(OR(G422=2,G422=3))),"Zona Alta",IF(AND((F422=3),(G422=3)),"Zona Alta",IF(AND((F422=2),(G422=4)),"Zona Alta",IF(AND((F422=1),(OR(G422=4,G422=5))),"Zona Alta",IF(AND((F422=2),(G422=5)),"Zona Extrema",IF(AND(OR(F422=3,F422=4,F422=5),(OR(G422=4,G422=5))),"Zona Extrema",IF(AND((F422=5),(G422=3)),"Zona Extrema","")))))))))))))</f>
        <v>Zona Extrema</v>
      </c>
      <c r="I422" s="170" t="s">
        <v>1315</v>
      </c>
      <c r="J422" s="257" t="s">
        <v>31</v>
      </c>
      <c r="K422" s="208" t="str">
        <f>IF(E422="Corrupción",IF(J422="Preventivo","Probabilidad",IF(J422="Correctivo","Impacto","")),IF(J422="Preventivo","Probabilidad",IF(J422="","",IF(J422="Preventivo - Correctivo","Ambos",IF(J422="Preventivo","Probabilidad",IF(J422="","",IF(J422="Preventivo - Correctivo","Ambos","Impacto")))))))</f>
        <v>Probabilidad</v>
      </c>
      <c r="L422" s="208">
        <v>95</v>
      </c>
      <c r="M422" s="208">
        <f>IF(E422="Corrupción",IF(K422="Impacto",0,IF(K422="Probabilidad",IF(L422&lt;51,0,IF(L422&lt;76,1,2)))),IF(OR(K422="Probabilidad",K422="Ambos"),IF(L422&lt;71,0,1),IF(K422="Impacto",0,IF(K422="","",0))))</f>
        <v>1</v>
      </c>
      <c r="N422" s="208">
        <f>IF(E422="Corrupción",IF(K422="Probabilidad",0,IF(K422="Impacto",IF(L422&lt;51,0,IF(L422&lt;76,1,2)))),IF(OR(K422="Impacto",K422="Ambos"),IF(L422&lt;71,0,1),IF(K422="Probabilidad",0,IF(K422="",""))))</f>
        <v>0</v>
      </c>
      <c r="O422" s="208">
        <f>IF(J422="","",IF((F422-M422)&lt;=0,1,(F422-M422)))</f>
        <v>3</v>
      </c>
      <c r="P422" s="204">
        <f>IF(J422="","",IF((G422-N422)&lt;=0,1,(G422-N422)))</f>
        <v>4</v>
      </c>
      <c r="Q422" s="208" t="str">
        <f>IF(AND(OR(O422=1,O422=2),(OR(P422=1,P422=2))),"Zona de Riesgo Baja",IF(AND((O422=3),(P422=1)),"Zona de Riesgo Baja",IF(AND(OR(O422=1,O422=2),(P422=3)),"Zona de Riesgo Moderada",IF(AND((O422=4),(P422=1)),"Zona de Riesgo Moderada",IF(AND((O422=3),(P422=2)),"Zona de Riesgo Moderada",IF(AND((O422=5),(OR(P422=1,P422=2))),"Zona de Riesgo Alta",IF(AND((O422=4),(OR(P422=2,P422=3))),"Zona de Riesgo Alta",IF(AND((O422=3),(P422=3)),"Zona de Riesgo Alta",IF(AND((O422=2),(P422=4)),"Zona de Riesgo Alta",IF(AND((O422=1),(OR(P422=4,P422=5))),"Zona de Riesgo Alta",IF(AND((O422=2),(P422=5)),"Zona de Riesgo Extrema",IF(AND(OR(O422=3,O422=4,O422=5),(OR(P422=4,P422=5))),"Zona de Riesgo Extrema",IF(AND((O422=5),(P422=3)),"Zona de Riesgo Extrema","")))))))))))))</f>
        <v>Zona de Riesgo Extrema</v>
      </c>
      <c r="R422" s="208" t="s">
        <v>1316</v>
      </c>
      <c r="S422" s="208" t="s">
        <v>1317</v>
      </c>
    </row>
    <row r="423" spans="1:19" ht="45.75" customHeight="1">
      <c r="A423" s="244"/>
      <c r="B423" s="102" t="s">
        <v>1318</v>
      </c>
      <c r="C423" s="263"/>
      <c r="D423" s="263"/>
      <c r="E423" s="263"/>
      <c r="F423" s="263"/>
      <c r="G423" s="263"/>
      <c r="H423" s="263"/>
      <c r="I423" s="250"/>
      <c r="J423" s="263"/>
      <c r="K423" s="263"/>
      <c r="L423" s="263"/>
      <c r="M423" s="263"/>
      <c r="N423" s="263"/>
      <c r="O423" s="263"/>
      <c r="P423" s="290"/>
      <c r="Q423" s="263"/>
      <c r="R423" s="263"/>
      <c r="S423" s="263"/>
    </row>
    <row r="424" spans="1:19" ht="55.5" customHeight="1">
      <c r="A424" s="244"/>
      <c r="B424" s="102" t="s">
        <v>1319</v>
      </c>
      <c r="C424" s="263"/>
      <c r="D424" s="263"/>
      <c r="E424" s="263"/>
      <c r="F424" s="263"/>
      <c r="G424" s="263"/>
      <c r="H424" s="263"/>
      <c r="I424" s="250"/>
      <c r="J424" s="263"/>
      <c r="K424" s="263"/>
      <c r="L424" s="263"/>
      <c r="M424" s="263"/>
      <c r="N424" s="263"/>
      <c r="O424" s="263"/>
      <c r="P424" s="290"/>
      <c r="Q424" s="263"/>
      <c r="R424" s="208" t="s">
        <v>1320</v>
      </c>
      <c r="S424" s="208" t="s">
        <v>1321</v>
      </c>
    </row>
    <row r="425" spans="1:19" ht="42" customHeight="1">
      <c r="A425" s="244"/>
      <c r="B425" s="102" t="s">
        <v>1322</v>
      </c>
      <c r="C425" s="263"/>
      <c r="D425" s="263"/>
      <c r="E425" s="263"/>
      <c r="F425" s="263"/>
      <c r="G425" s="263"/>
      <c r="H425" s="263"/>
      <c r="I425" s="250"/>
      <c r="J425" s="263"/>
      <c r="K425" s="263"/>
      <c r="L425" s="263"/>
      <c r="M425" s="263"/>
      <c r="N425" s="263"/>
      <c r="O425" s="263"/>
      <c r="P425" s="290"/>
      <c r="Q425" s="263"/>
      <c r="R425" s="263"/>
      <c r="S425" s="263"/>
    </row>
    <row r="426" spans="1:19" ht="52.5" customHeight="1">
      <c r="A426" s="244"/>
      <c r="B426" s="102" t="s">
        <v>1323</v>
      </c>
      <c r="C426" s="263"/>
      <c r="D426" s="263"/>
      <c r="E426" s="263"/>
      <c r="F426" s="263"/>
      <c r="G426" s="263"/>
      <c r="H426" s="263"/>
      <c r="I426" s="250"/>
      <c r="J426" s="263"/>
      <c r="K426" s="263"/>
      <c r="L426" s="263"/>
      <c r="M426" s="263"/>
      <c r="N426" s="263"/>
      <c r="O426" s="263"/>
      <c r="P426" s="290"/>
      <c r="Q426" s="263"/>
      <c r="R426" s="208" t="s">
        <v>1324</v>
      </c>
      <c r="S426" s="208" t="s">
        <v>1325</v>
      </c>
    </row>
    <row r="427" spans="1:19" ht="46.5" customHeight="1">
      <c r="A427" s="244"/>
      <c r="B427" s="102" t="s">
        <v>1326</v>
      </c>
      <c r="C427" s="263"/>
      <c r="D427" s="263"/>
      <c r="E427" s="263"/>
      <c r="F427" s="263"/>
      <c r="G427" s="263"/>
      <c r="H427" s="263"/>
      <c r="I427" s="250"/>
      <c r="J427" s="263"/>
      <c r="K427" s="263"/>
      <c r="L427" s="263"/>
      <c r="M427" s="263"/>
      <c r="N427" s="263"/>
      <c r="O427" s="263"/>
      <c r="P427" s="291"/>
      <c r="Q427" s="263"/>
      <c r="R427" s="263"/>
      <c r="S427" s="263"/>
    </row>
    <row r="428" spans="1:19" ht="63.75">
      <c r="A428" s="215" t="s">
        <v>1311</v>
      </c>
      <c r="B428" s="102" t="s">
        <v>1327</v>
      </c>
      <c r="C428" s="208" t="s">
        <v>1328</v>
      </c>
      <c r="D428" s="208" t="s">
        <v>1329</v>
      </c>
      <c r="E428" s="208" t="s">
        <v>487</v>
      </c>
      <c r="F428" s="208">
        <v>5</v>
      </c>
      <c r="G428" s="208">
        <v>4</v>
      </c>
      <c r="H428" s="208" t="str">
        <f>IF(AND(OR(F428=1,F428=2),(OR(G428=1,G428=2))),"Zona Baja",IF(AND((F428=3),(G428=1)),"Zona Baja",IF(AND(OR(F428=1,F428=2),(G428=3)),"Zona Moderada",IF(AND((F428=4),(G428=1)),"Zona Moderada",IF(AND((F428=3),(G428=2)),"Zona Moderada",IF(AND((F428=5),(OR(G428=1,G428=2))),"Zona Alta",IF(AND((F428=4),(OR(G428=2,G428=3))),"Zona Alta",IF(AND((F428=3),(G428=3)),"Zona Alta",IF(AND((F428=2),(G428=4)),"Zona Alta",IF(AND((F428=1),(OR(G428=4,G428=5))),"Zona Alta",IF(AND((F428=2),(G428=5)),"Zona Extrema",IF(AND(OR(F428=3,F428=4,F428=5),(OR(G428=4,G428=5))),"Zona Extrema",IF(AND((F428=5),(G428=3)),"Zona Extrema","")))))))))))))</f>
        <v>Zona Extrema</v>
      </c>
      <c r="I428" s="85" t="s">
        <v>1330</v>
      </c>
      <c r="J428" s="257" t="s">
        <v>31</v>
      </c>
      <c r="K428" s="208" t="str">
        <f>IF(E428="Corrupción",IF(J428="Preventivo","Probabilidad",IF(J428="Correctivo","Impacto","")),IF(J428="Preventivo","Probabilidad",IF(J428="","",IF(J428="Preventivo - Correctivo","Ambos",IF(J428="Preventivo","Probabilidad",IF(J428="","",IF(J428="Preventivo - Correctivo","Ambos","Impacto")))))))</f>
        <v>Probabilidad</v>
      </c>
      <c r="L428" s="208">
        <v>40</v>
      </c>
      <c r="M428" s="208">
        <f>IF(E428="Corrupción",IF(K428="Impacto",0,IF(K428="Probabilidad",IF(L428&lt;51,0,IF(L428&lt;76,1,2)))),IF(OR(K428="Probabilidad",K428="Ambos"),IF(L428&lt;71,0,1),IF(K428="Impacto",0,IF(K428="","",0))))</f>
        <v>0</v>
      </c>
      <c r="N428" s="208">
        <f>IF(E428="Corrupción",IF(K428="Probabilidad",0,IF(K428="Impacto",IF(L428&lt;51,0,IF(L428&lt;76,1,2)))),IF(OR(K428="Impacto",K428="Ambos"),IF(L428&lt;71,0,1),IF(K428="Probabilidad",0,IF(K428="",""))))</f>
        <v>0</v>
      </c>
      <c r="O428" s="208">
        <f>IF(J428="","",IF((F428-M428)&lt;=0,1,(F428-M428)))</f>
        <v>5</v>
      </c>
      <c r="P428" s="204">
        <f>IF(J428="","",IF((G428-N428)&lt;=0,1,(G428-N428)))</f>
        <v>4</v>
      </c>
      <c r="Q428" s="208" t="str">
        <f>IF(AND(OR(O428=1,O428=2),(OR(P428=1,P428=2))),"Zona de Riesgo Baja",IF(AND((O428=3),(P428=1)),"Zona de Riesgo Baja",IF(AND(OR(O428=1,O428=2),(P428=3)),"Zona de Riesgo Moderada",IF(AND((O428=4),(P428=1)),"Zona de Riesgo Moderada",IF(AND((O428=3),(P428=2)),"Zona de Riesgo Moderada",IF(AND((O428=5),(OR(P428=1,P428=2))),"Zona de Riesgo Alta",IF(AND((O428=4),(OR(P428=2,P428=3))),"Zona de Riesgo Alta",IF(AND((O428=3),(P428=3)),"Zona de Riesgo Alta",IF(AND((O428=2),(P428=4)),"Zona de Riesgo Alta",IF(AND((O428=1),(OR(P428=4,P428=5))),"Zona de Riesgo Alta",IF(AND((O428=2),(P428=5)),"Zona de Riesgo Extrema",IF(AND(OR(O428=3,O428=4,O428=5),(OR(P428=4,P428=5))),"Zona de Riesgo Extrema",IF(AND((O428=5),(P428=3)),"Zona de Riesgo Extrema","")))))))))))))</f>
        <v>Zona de Riesgo Extrema</v>
      </c>
      <c r="R428" s="87" t="s">
        <v>1331</v>
      </c>
      <c r="S428" s="87" t="s">
        <v>1332</v>
      </c>
    </row>
    <row r="429" spans="1:19" ht="38.25">
      <c r="A429" s="244"/>
      <c r="B429" s="102" t="s">
        <v>1333</v>
      </c>
      <c r="C429" s="263"/>
      <c r="D429" s="263"/>
      <c r="E429" s="263"/>
      <c r="F429" s="263"/>
      <c r="G429" s="263"/>
      <c r="H429" s="263"/>
      <c r="I429" s="85" t="s">
        <v>1334</v>
      </c>
      <c r="J429" s="263"/>
      <c r="K429" s="263"/>
      <c r="L429" s="263"/>
      <c r="M429" s="263"/>
      <c r="N429" s="263"/>
      <c r="O429" s="263"/>
      <c r="P429" s="290"/>
      <c r="Q429" s="263"/>
      <c r="R429" s="87" t="s">
        <v>1335</v>
      </c>
      <c r="S429" s="87" t="s">
        <v>1336</v>
      </c>
    </row>
    <row r="430" spans="1:19" ht="51">
      <c r="A430" s="244"/>
      <c r="B430" s="262" t="s">
        <v>1337</v>
      </c>
      <c r="C430" s="263"/>
      <c r="D430" s="263"/>
      <c r="E430" s="263"/>
      <c r="F430" s="263"/>
      <c r="G430" s="263"/>
      <c r="H430" s="263"/>
      <c r="I430" s="85" t="s">
        <v>1338</v>
      </c>
      <c r="J430" s="263"/>
      <c r="K430" s="263"/>
      <c r="L430" s="263"/>
      <c r="M430" s="263"/>
      <c r="N430" s="263"/>
      <c r="O430" s="263"/>
      <c r="P430" s="290"/>
      <c r="Q430" s="263"/>
      <c r="R430" s="87" t="s">
        <v>1339</v>
      </c>
      <c r="S430" s="87" t="s">
        <v>1340</v>
      </c>
    </row>
    <row r="431" spans="1:19">
      <c r="A431" s="244"/>
      <c r="B431" s="263"/>
      <c r="C431" s="263"/>
      <c r="D431" s="263"/>
      <c r="E431" s="263"/>
      <c r="F431" s="263"/>
      <c r="G431" s="263"/>
      <c r="H431" s="263"/>
      <c r="I431" s="170" t="s">
        <v>1341</v>
      </c>
      <c r="J431" s="263"/>
      <c r="K431" s="263"/>
      <c r="L431" s="263"/>
      <c r="M431" s="263"/>
      <c r="N431" s="263"/>
      <c r="O431" s="263"/>
      <c r="P431" s="290"/>
      <c r="Q431" s="263"/>
      <c r="R431" s="208" t="s">
        <v>1342</v>
      </c>
      <c r="S431" s="208" t="s">
        <v>1343</v>
      </c>
    </row>
    <row r="432" spans="1:19" ht="51.75" customHeight="1">
      <c r="A432" s="244"/>
      <c r="B432" s="102" t="s">
        <v>1318</v>
      </c>
      <c r="C432" s="263"/>
      <c r="D432" s="263"/>
      <c r="E432" s="263"/>
      <c r="F432" s="263"/>
      <c r="G432" s="263"/>
      <c r="H432" s="263"/>
      <c r="I432" s="250"/>
      <c r="J432" s="263"/>
      <c r="K432" s="263"/>
      <c r="L432" s="263"/>
      <c r="M432" s="263"/>
      <c r="N432" s="263"/>
      <c r="O432" s="263"/>
      <c r="P432" s="291"/>
      <c r="Q432" s="263"/>
      <c r="R432" s="263"/>
      <c r="S432" s="263"/>
    </row>
    <row r="433" spans="1:19" ht="39" customHeight="1">
      <c r="A433" s="215" t="s">
        <v>1311</v>
      </c>
      <c r="B433" s="102" t="s">
        <v>1344</v>
      </c>
      <c r="C433" s="208" t="s">
        <v>1345</v>
      </c>
      <c r="D433" s="208" t="s">
        <v>1346</v>
      </c>
      <c r="E433" s="208" t="s">
        <v>494</v>
      </c>
      <c r="F433" s="257">
        <v>5</v>
      </c>
      <c r="G433" s="257">
        <v>5</v>
      </c>
      <c r="H433" s="208" t="str">
        <f>IF(AND(OR(F433=1,F433=2),(OR(G433=1,G433=2))),"Zona Baja",IF(AND((F433=3),(G433=1)),"Zona Baja",IF(AND(OR(F433=1,F433=2),(G433=3)),"Zona Moderada",IF(AND((F433=4),(G433=1)),"Zona Moderada",IF(AND((F433=3),(G433=2)),"Zona Moderada",IF(AND((F433=5),(OR(G433=1,G433=2))),"Zona Alta",IF(AND((F433=4),(OR(G433=2,G433=3))),"Zona Alta",IF(AND((F433=3),(G433=3)),"Zona Alta",IF(AND((F433=2),(G433=4)),"Zona Alta",IF(AND((F433=1),(OR(G433=4,G433=5))),"Zona Alta",IF(AND((F433=2),(G433=5)),"Zona Extrema",IF(AND(OR(F433=3,F433=4,F433=5),(OR(G433=4,G433=5))),"Zona Extrema",IF(AND((F433=5),(G433=3)),"Zona Extrema","")))))))))))))</f>
        <v>Zona Extrema</v>
      </c>
      <c r="I433" s="170" t="s">
        <v>1347</v>
      </c>
      <c r="J433" s="257" t="s">
        <v>31</v>
      </c>
      <c r="K433" s="208" t="str">
        <f>IF(E433="Corrupción",IF(J433="Preventivo","Probabilidad",IF(J433="Correctivo","Impacto","")),IF(J433="Preventivo","Probabilidad",IF(J433="","",IF(J433="Preventivo - Correctivo","Ambos",IF(J433="Preventivo","Probabilidad",IF(J433="","",IF(J433="Preventivo - Correctivo","Ambos","Impacto")))))))</f>
        <v>Probabilidad</v>
      </c>
      <c r="L433" s="208">
        <v>75</v>
      </c>
      <c r="M433" s="208">
        <f>IF(E433="Corrupción",IF(K433="Impacto",0,IF(K433="Probabilidad",IF(L433&lt;51,0,IF(L433&lt;76,1,2)))),IF(OR(K433="Probabilidad",K433="Ambos"),IF(L433&lt;71,0,1),IF(K433="Impacto",0,IF(K433="","",0))))</f>
        <v>1</v>
      </c>
      <c r="N433" s="208">
        <f>IF(E433="Corrupción",IF(K433="Probabilidad",0,IF(K433="Impacto",IF(L433&lt;51,0,IF(L433&lt;76,1,2)))),IF(OR(K433="Impacto",K433="Ambos"),IF(L433&lt;71,0,1),IF(K433="Probabilidad",0,IF(K433="",""))))</f>
        <v>0</v>
      </c>
      <c r="O433" s="208">
        <f>IF(J433="","",IF((F433-M433)&lt;=0,1,(F433-M433)))</f>
        <v>4</v>
      </c>
      <c r="P433" s="208">
        <f>IF(J433="","",IF((G433-N433)&lt;=0,1,(G433-N433)))</f>
        <v>5</v>
      </c>
      <c r="Q433" s="208" t="str">
        <f>IF(AND(OR(O433=1,O433=2),(OR(P433=1,P433=2))),"Zona de Riesgo Baja",IF(AND((O433=3),(P433=1)),"Zona de Riesgo Baja",IF(AND(OR(O433=1,O433=2),(P433=3)),"Zona de Riesgo Moderada",IF(AND((O433=4),(P433=1)),"Zona de Riesgo Moderada",IF(AND((O433=3),(P433=2)),"Zona de Riesgo Moderada",IF(AND((O433=5),(OR(P433=1,P433=2))),"Zona de Riesgo Alta",IF(AND((O433=4),(OR(P433=2,P433=3))),"Zona de Riesgo Alta",IF(AND((O433=3),(P433=3)),"Zona de Riesgo Alta",IF(AND((O433=2),(P433=4)),"Zona de Riesgo Alta",IF(AND((O433=1),(OR(P433=4,P433=5))),"Zona de Riesgo Alta",IF(AND((O433=2),(P433=5)),"Zona de Riesgo Extrema",IF(AND(OR(O433=3,O433=4,O433=5),(OR(P433=4,P433=5))),"Zona de Riesgo Extrema",IF(AND((O433=5),(P433=3)),"Zona de Riesgo Extrema","")))))))))))))</f>
        <v>Zona de Riesgo Extrema</v>
      </c>
      <c r="R433" s="208" t="s">
        <v>1348</v>
      </c>
      <c r="S433" s="208" t="s">
        <v>1349</v>
      </c>
    </row>
    <row r="434" spans="1:19" ht="31.5" customHeight="1">
      <c r="A434" s="244"/>
      <c r="B434" s="102" t="s">
        <v>1333</v>
      </c>
      <c r="C434" s="263"/>
      <c r="D434" s="263"/>
      <c r="E434" s="263"/>
      <c r="F434" s="263"/>
      <c r="G434" s="263"/>
      <c r="H434" s="263"/>
      <c r="I434" s="250"/>
      <c r="J434" s="263"/>
      <c r="K434" s="263"/>
      <c r="L434" s="263"/>
      <c r="M434" s="263"/>
      <c r="N434" s="263"/>
      <c r="O434" s="263"/>
      <c r="P434" s="263"/>
      <c r="Q434" s="263"/>
      <c r="R434" s="263"/>
      <c r="S434" s="263"/>
    </row>
    <row r="435" spans="1:19" ht="68.25" customHeight="1">
      <c r="A435" s="244"/>
      <c r="B435" s="102" t="s">
        <v>1337</v>
      </c>
      <c r="C435" s="263"/>
      <c r="D435" s="263"/>
      <c r="E435" s="263"/>
      <c r="F435" s="263"/>
      <c r="G435" s="263"/>
      <c r="H435" s="263"/>
      <c r="I435" s="250"/>
      <c r="J435" s="263"/>
      <c r="K435" s="263"/>
      <c r="L435" s="263"/>
      <c r="M435" s="263"/>
      <c r="N435" s="263"/>
      <c r="O435" s="263"/>
      <c r="P435" s="263"/>
      <c r="Q435" s="263"/>
      <c r="R435" s="263"/>
      <c r="S435" s="263"/>
    </row>
    <row r="436" spans="1:19" ht="39" customHeight="1">
      <c r="A436" s="215" t="s">
        <v>1311</v>
      </c>
      <c r="B436" s="102" t="s">
        <v>1350</v>
      </c>
      <c r="C436" s="208" t="s">
        <v>1351</v>
      </c>
      <c r="D436" s="208" t="s">
        <v>1352</v>
      </c>
      <c r="E436" s="208" t="s">
        <v>487</v>
      </c>
      <c r="F436" s="257">
        <v>3</v>
      </c>
      <c r="G436" s="257">
        <v>5</v>
      </c>
      <c r="H436" s="208" t="str">
        <f>IF(AND(OR(F436=1,F436=2),(OR(G436=1,G436=2))),"Zona Baja",IF(AND((F436=3),(G436=1)),"Zona Baja",IF(AND(OR(F436=1,F436=2),(G436=3)),"Zona Moderada",IF(AND((F436=4),(G436=1)),"Zona Moderada",IF(AND((F436=3),(G436=2)),"Zona Moderada",IF(AND((F436=5),(OR(G436=1,G436=2))),"Zona Alta",IF(AND((F436=4),(OR(G436=2,G436=3))),"Zona Alta",IF(AND((F436=3),(G436=3)),"Zona Alta",IF(AND((F436=2),(G436=4)),"Zona Alta",IF(AND((F436=1),(OR(G436=4,G436=5))),"Zona Alta",IF(AND((F436=2),(G436=5)),"Zona Extrema",IF(AND(OR(F436=3,F436=4,F436=5),(OR(G436=4,G436=5))),"Zona Extrema",IF(AND((F436=5),(G436=3)),"Zona Extrema","")))))))))))))</f>
        <v>Zona Extrema</v>
      </c>
      <c r="I436" s="170" t="s">
        <v>1353</v>
      </c>
      <c r="J436" s="257" t="s">
        <v>31</v>
      </c>
      <c r="K436" s="208" t="str">
        <f>IF(E436="Corrupción",IF(J436="Preventivo","Probabilidad",IF(J436="Correctivo","Impacto","")),IF(J436="Preventivo","Probabilidad",IF(J436="","",IF(J436="Preventivo - Correctivo","Ambos",IF(J436="Preventivo","Probabilidad",IF(J436="","",IF(J436="Preventivo - Correctivo","Ambos","Impacto")))))))</f>
        <v>Probabilidad</v>
      </c>
      <c r="L436" s="208">
        <v>45</v>
      </c>
      <c r="M436" s="208">
        <f>IF(E436="Corrupción",IF(K436="Impacto",0,IF(K436="Probabilidad",IF(L436&lt;51,0,IF(L436&lt;76,1,2)))),IF(OR(K436="Probabilidad",K436="Ambos"),IF(L436&lt;71,0,1),IF(K436="Impacto",0,IF(K436="","",0))))</f>
        <v>0</v>
      </c>
      <c r="N436" s="208">
        <f>IF(E436="Corrupción",IF(K436="Probabilidad",0,IF(K436="Impacto",IF(L436&lt;51,0,IF(L436&lt;76,1,2)))),IF(OR(K436="Impacto",K436="Ambos"),IF(L436&lt;71,0,1),IF(K436="Probabilidad",0,IF(K436="",""))))</f>
        <v>0</v>
      </c>
      <c r="O436" s="208">
        <f>IF(J436="","",IF((F436-M436)&lt;=0,1,(F436-M436)))</f>
        <v>3</v>
      </c>
      <c r="P436" s="208">
        <f>IF(J436="","",IF((G436-N436)&lt;=0,1,(G436-N436)))</f>
        <v>5</v>
      </c>
      <c r="Q436" s="208" t="str">
        <f>IF(AND(OR(O436=1,O436=2),(OR(P436=1,P436=2))),"Zona de Riesgo Baja",IF(AND((O436=3),(P436=1)),"Zona de Riesgo Baja",IF(AND(OR(O436=1,O436=2),(P436=3)),"Zona de Riesgo Moderada",IF(AND((O436=4),(P436=1)),"Zona de Riesgo Moderada",IF(AND((O436=3),(P436=2)),"Zona de Riesgo Moderada",IF(AND((O436=5),(OR(P436=1,P436=2))),"Zona de Riesgo Alta",IF(AND((O436=4),(OR(P436=2,P436=3))),"Zona de Riesgo Alta",IF(AND((O436=3),(P436=3)),"Zona de Riesgo Alta",IF(AND((O436=2),(P436=4)),"Zona de Riesgo Alta",IF(AND((O436=1),(OR(P436=4,P436=5))),"Zona de Riesgo Alta",IF(AND((O436=2),(P436=5)),"Zona de Riesgo Extrema",IF(AND(OR(O436=3,O436=4,O436=5),(OR(P436=4,P436=5))),"Zona de Riesgo Extrema",IF(AND((O436=5),(P436=3)),"Zona de Riesgo Extrema","")))))))))))))</f>
        <v>Zona de Riesgo Extrema</v>
      </c>
      <c r="R436" s="208" t="s">
        <v>1354</v>
      </c>
      <c r="S436" s="208" t="s">
        <v>1355</v>
      </c>
    </row>
    <row r="437" spans="1:19" ht="29.25" customHeight="1">
      <c r="A437" s="244"/>
      <c r="B437" s="102" t="s">
        <v>1356</v>
      </c>
      <c r="C437" s="263"/>
      <c r="D437" s="263"/>
      <c r="E437" s="263"/>
      <c r="F437" s="263"/>
      <c r="G437" s="263"/>
      <c r="H437" s="263"/>
      <c r="I437" s="250"/>
      <c r="J437" s="263"/>
      <c r="K437" s="263"/>
      <c r="L437" s="263"/>
      <c r="M437" s="263"/>
      <c r="N437" s="263"/>
      <c r="O437" s="263"/>
      <c r="P437" s="263"/>
      <c r="Q437" s="263"/>
      <c r="R437" s="263"/>
      <c r="S437" s="263"/>
    </row>
    <row r="438" spans="1:19" ht="34.5" customHeight="1">
      <c r="A438" s="244"/>
      <c r="B438" s="102" t="s">
        <v>1357</v>
      </c>
      <c r="C438" s="263"/>
      <c r="D438" s="263"/>
      <c r="E438" s="263"/>
      <c r="F438" s="263"/>
      <c r="G438" s="263"/>
      <c r="H438" s="263"/>
      <c r="I438" s="250"/>
      <c r="J438" s="263"/>
      <c r="K438" s="263"/>
      <c r="L438" s="263"/>
      <c r="M438" s="263"/>
      <c r="N438" s="263"/>
      <c r="O438" s="263"/>
      <c r="P438" s="263"/>
      <c r="Q438" s="263"/>
      <c r="R438" s="263"/>
      <c r="S438" s="263"/>
    </row>
    <row r="439" spans="1:19" ht="27.75" customHeight="1">
      <c r="A439" s="244"/>
      <c r="B439" s="102" t="s">
        <v>1358</v>
      </c>
      <c r="C439" s="263"/>
      <c r="D439" s="263"/>
      <c r="E439" s="263"/>
      <c r="F439" s="263"/>
      <c r="G439" s="263"/>
      <c r="H439" s="263"/>
      <c r="I439" s="250"/>
      <c r="J439" s="263"/>
      <c r="K439" s="263"/>
      <c r="L439" s="263"/>
      <c r="M439" s="263"/>
      <c r="N439" s="263"/>
      <c r="O439" s="263"/>
      <c r="P439" s="263"/>
      <c r="Q439" s="263"/>
      <c r="R439" s="208" t="s">
        <v>1359</v>
      </c>
      <c r="S439" s="208" t="s">
        <v>1360</v>
      </c>
    </row>
    <row r="440" spans="1:19" ht="25.5" customHeight="1">
      <c r="A440" s="244"/>
      <c r="B440" s="102" t="s">
        <v>1361</v>
      </c>
      <c r="C440" s="263"/>
      <c r="D440" s="263"/>
      <c r="E440" s="263"/>
      <c r="F440" s="263"/>
      <c r="G440" s="263"/>
      <c r="H440" s="263"/>
      <c r="I440" s="250"/>
      <c r="J440" s="263"/>
      <c r="K440" s="263"/>
      <c r="L440" s="263"/>
      <c r="M440" s="263"/>
      <c r="N440" s="263"/>
      <c r="O440" s="263"/>
      <c r="P440" s="263"/>
      <c r="Q440" s="263"/>
      <c r="R440" s="263"/>
      <c r="S440" s="263"/>
    </row>
    <row r="441" spans="1:19" ht="41.25" customHeight="1">
      <c r="A441" s="244"/>
      <c r="B441" s="102" t="s">
        <v>1362</v>
      </c>
      <c r="C441" s="263"/>
      <c r="D441" s="263"/>
      <c r="E441" s="263"/>
      <c r="F441" s="263"/>
      <c r="G441" s="263"/>
      <c r="H441" s="263"/>
      <c r="I441" s="250"/>
      <c r="J441" s="263"/>
      <c r="K441" s="263"/>
      <c r="L441" s="263"/>
      <c r="M441" s="263"/>
      <c r="N441" s="263"/>
      <c r="O441" s="263"/>
      <c r="P441" s="263"/>
      <c r="Q441" s="263"/>
      <c r="R441" s="263"/>
      <c r="S441" s="263"/>
    </row>
    <row r="442" spans="1:19" ht="42" customHeight="1">
      <c r="A442" s="244"/>
      <c r="B442" s="102" t="s">
        <v>1363</v>
      </c>
      <c r="C442" s="263"/>
      <c r="D442" s="263"/>
      <c r="E442" s="263"/>
      <c r="F442" s="263"/>
      <c r="G442" s="263"/>
      <c r="H442" s="263"/>
      <c r="I442" s="250"/>
      <c r="J442" s="263"/>
      <c r="K442" s="263"/>
      <c r="L442" s="263"/>
      <c r="M442" s="263"/>
      <c r="N442" s="263"/>
      <c r="O442" s="263"/>
      <c r="P442" s="263"/>
      <c r="Q442" s="263"/>
      <c r="R442" s="208" t="s">
        <v>1364</v>
      </c>
      <c r="S442" s="208" t="s">
        <v>1365</v>
      </c>
    </row>
    <row r="443" spans="1:19" ht="27.75" customHeight="1">
      <c r="A443" s="244"/>
      <c r="B443" s="102" t="s">
        <v>1366</v>
      </c>
      <c r="C443" s="263"/>
      <c r="D443" s="263"/>
      <c r="E443" s="263"/>
      <c r="F443" s="263"/>
      <c r="G443" s="263"/>
      <c r="H443" s="263"/>
      <c r="I443" s="250"/>
      <c r="J443" s="263"/>
      <c r="K443" s="263"/>
      <c r="L443" s="263"/>
      <c r="M443" s="263"/>
      <c r="N443" s="263"/>
      <c r="O443" s="263"/>
      <c r="P443" s="263"/>
      <c r="Q443" s="263"/>
      <c r="R443" s="263"/>
      <c r="S443" s="263"/>
    </row>
    <row r="444" spans="1:19" ht="28.5" customHeight="1">
      <c r="A444" s="244"/>
      <c r="B444" s="102" t="s">
        <v>1367</v>
      </c>
      <c r="C444" s="263"/>
      <c r="D444" s="263"/>
      <c r="E444" s="263"/>
      <c r="F444" s="263"/>
      <c r="G444" s="263"/>
      <c r="H444" s="263"/>
      <c r="I444" s="250"/>
      <c r="J444" s="263"/>
      <c r="K444" s="263"/>
      <c r="L444" s="263"/>
      <c r="M444" s="263"/>
      <c r="N444" s="263"/>
      <c r="O444" s="263"/>
      <c r="P444" s="263"/>
      <c r="Q444" s="263"/>
      <c r="R444" s="263"/>
      <c r="S444" s="263"/>
    </row>
    <row r="445" spans="1:19" ht="52.5" customHeight="1">
      <c r="A445" s="244"/>
      <c r="B445" s="102" t="s">
        <v>1368</v>
      </c>
      <c r="C445" s="263"/>
      <c r="D445" s="263"/>
      <c r="E445" s="263"/>
      <c r="F445" s="263"/>
      <c r="G445" s="263"/>
      <c r="H445" s="263"/>
      <c r="I445" s="250"/>
      <c r="J445" s="263"/>
      <c r="K445" s="263"/>
      <c r="L445" s="263"/>
      <c r="M445" s="263"/>
      <c r="N445" s="263"/>
      <c r="O445" s="263"/>
      <c r="P445" s="263"/>
      <c r="Q445" s="263"/>
      <c r="R445" s="263"/>
      <c r="S445" s="263"/>
    </row>
    <row r="446" spans="1:19" ht="39" customHeight="1">
      <c r="A446" s="215" t="s">
        <v>1311</v>
      </c>
      <c r="B446" s="102" t="s">
        <v>1362</v>
      </c>
      <c r="C446" s="208" t="s">
        <v>1369</v>
      </c>
      <c r="D446" s="208" t="s">
        <v>1370</v>
      </c>
      <c r="E446" s="208" t="s">
        <v>487</v>
      </c>
      <c r="F446" s="257">
        <v>4</v>
      </c>
      <c r="G446" s="257">
        <v>3</v>
      </c>
      <c r="H446" s="272" t="str">
        <f>IF(AND(OR(F446=1,F446=2),(OR(G446=1,G446=2))),"Zona Baja",IF(AND((F446=3),(G446=1)),"Zona Baja",IF(AND(OR(F446=1,F446=2),(G446=3)),"Zona Moderada",IF(AND((F446=4),(G446=1)),"Zona Moderada",IF(AND((F446=3),(G446=2)),"Zona Moderada",IF(AND((F446=5),(OR(G446=1,G446=2))),"Zona Alta",IF(AND((F446=4),(OR(G446=2,G446=3))),"Zona Alta",IF(AND((F446=3),(G446=3)),"Zona Alta",IF(AND((F446=2),(G446=4)),"Zona Alta",IF(AND((F446=1),(OR(G446=4,G446=5))),"Zona Alta",IF(AND((F446=2),(G446=5)),"Zona Extrema",IF(AND(OR(F446=3,F446=4,F446=5),(OR(G446=4,G446=5))),"Zona Extrema",IF(AND((F446=5),(G446=3)),"Zona Extrema","")))))))))))))</f>
        <v>Zona Alta</v>
      </c>
      <c r="I446" s="170" t="s">
        <v>1371</v>
      </c>
      <c r="J446" s="257" t="s">
        <v>31</v>
      </c>
      <c r="K446" s="208" t="str">
        <f>IF(E446="Corrupción",IF(J446="Preventivo","Probabilidad",IF(J446="Correctivo","Impacto","")),IF(J446="Preventivo","Probabilidad",IF(J446="","",IF(J446="Preventivo - Correctivo","Ambos",IF(J446="Preventivo","Probabilidad",IF(J446="","",IF(J446="Preventivo - Correctivo","Ambos","Impacto")))))))</f>
        <v>Probabilidad</v>
      </c>
      <c r="L446" s="208">
        <v>80</v>
      </c>
      <c r="M446" s="208">
        <f>IF(E446="Corrupción",IF(K446="Impacto",0,IF(K446="Probabilidad",IF(L446&lt;51,0,IF(L446&lt;76,1,2)))),IF(OR(K446="Probabilidad",K446="Ambos"),IF(L446&lt;71,0,1),IF(K446="Impacto",0,IF(K446="","",0))))</f>
        <v>1</v>
      </c>
      <c r="N446" s="208">
        <f>IF(E446="Corrupción",IF(K446="Probabilidad",0,IF(K446="Impacto",IF(L446&lt;51,0,IF(L446&lt;76,1,2)))),IF(OR(K446="Impacto",K446="Ambos"),IF(L446&lt;71,0,1),IF(K446="Probabilidad",0,IF(K446="",""))))</f>
        <v>0</v>
      </c>
      <c r="O446" s="208">
        <f>IF(J446="","",IF((F446-M446)&lt;=0,1,(F446-M446)))</f>
        <v>3</v>
      </c>
      <c r="P446" s="208">
        <f>IF(J446="","",IF((G446-N446)&lt;=0,1,(G446-N446)))</f>
        <v>3</v>
      </c>
      <c r="Q446" s="208" t="str">
        <f>IF(AND(OR(O446=1,O446=2),(OR(P446=1,P446=2))),"Zona de Riesgo Baja",IF(AND((O446=3),(P446=1)),"Zona de Riesgo Baja",IF(AND(OR(O446=1,O446=2),(P446=3)),"Zona de Riesgo Moderada",IF(AND((O446=4),(P446=1)),"Zona de Riesgo Moderada",IF(AND((O446=3),(P446=2)),"Zona de Riesgo Moderada",IF(AND((O446=5),(OR(P446=1,P446=2))),"Zona de Riesgo Alta",IF(AND((O446=4),(OR(P446=2,P446=3))),"Zona de Riesgo Alta",IF(AND((O446=3),(P446=3)),"Zona de Riesgo Alta",IF(AND((O446=2),(P446=4)),"Zona de Riesgo Alta",IF(AND((O446=1),(OR(P446=4,P446=5))),"Zona de Riesgo Alta",IF(AND((O446=2),(P446=5)),"Zona de Riesgo Extrema",IF(AND(OR(O446=3,O446=4,O446=5),(OR(P446=4,P446=5))),"Zona de Riesgo Extrema",IF(AND((O446=5),(P446=3)),"Zona de Riesgo Extrema","")))))))))))))</f>
        <v>Zona de Riesgo Alta</v>
      </c>
      <c r="R446" s="208" t="s">
        <v>1372</v>
      </c>
      <c r="S446" s="208" t="s">
        <v>1373</v>
      </c>
    </row>
    <row r="447" spans="1:19" ht="25.5" customHeight="1">
      <c r="A447" s="244"/>
      <c r="B447" s="102" t="s">
        <v>1374</v>
      </c>
      <c r="C447" s="263"/>
      <c r="D447" s="263"/>
      <c r="E447" s="263"/>
      <c r="F447" s="263"/>
      <c r="G447" s="263"/>
      <c r="H447" s="263"/>
      <c r="I447" s="250"/>
      <c r="J447" s="263"/>
      <c r="K447" s="263"/>
      <c r="L447" s="263"/>
      <c r="M447" s="263"/>
      <c r="N447" s="263"/>
      <c r="O447" s="263"/>
      <c r="P447" s="263"/>
      <c r="Q447" s="263"/>
      <c r="R447" s="263"/>
      <c r="S447" s="263"/>
    </row>
    <row r="448" spans="1:19" ht="55.5" customHeight="1">
      <c r="A448" s="244"/>
      <c r="B448" s="102" t="s">
        <v>1375</v>
      </c>
      <c r="C448" s="263"/>
      <c r="D448" s="263"/>
      <c r="E448" s="263"/>
      <c r="F448" s="263"/>
      <c r="G448" s="263"/>
      <c r="H448" s="263"/>
      <c r="I448" s="250"/>
      <c r="J448" s="263"/>
      <c r="K448" s="263"/>
      <c r="L448" s="263"/>
      <c r="M448" s="263"/>
      <c r="N448" s="263"/>
      <c r="O448" s="263"/>
      <c r="P448" s="263"/>
      <c r="Q448" s="263"/>
      <c r="R448" s="263"/>
      <c r="S448" s="263"/>
    </row>
    <row r="449" spans="1:19" ht="38.25">
      <c r="A449" s="244"/>
      <c r="B449" s="102" t="s">
        <v>1376</v>
      </c>
      <c r="C449" s="263"/>
      <c r="D449" s="263"/>
      <c r="E449" s="263"/>
      <c r="F449" s="263"/>
      <c r="G449" s="263"/>
      <c r="H449" s="263"/>
      <c r="I449" s="250"/>
      <c r="J449" s="263"/>
      <c r="K449" s="263"/>
      <c r="L449" s="263"/>
      <c r="M449" s="263"/>
      <c r="N449" s="263"/>
      <c r="O449" s="263"/>
      <c r="P449" s="263"/>
      <c r="Q449" s="263"/>
      <c r="R449" s="263"/>
      <c r="S449" s="263"/>
    </row>
    <row r="450" spans="1:19" ht="33" customHeight="1">
      <c r="A450" s="244"/>
      <c r="B450" s="102" t="s">
        <v>1377</v>
      </c>
      <c r="C450" s="263"/>
      <c r="D450" s="263"/>
      <c r="E450" s="263"/>
      <c r="F450" s="263"/>
      <c r="G450" s="263"/>
      <c r="H450" s="263"/>
      <c r="I450" s="250"/>
      <c r="J450" s="263"/>
      <c r="K450" s="263"/>
      <c r="L450" s="263"/>
      <c r="M450" s="263"/>
      <c r="N450" s="263"/>
      <c r="O450" s="263"/>
      <c r="P450" s="263"/>
      <c r="Q450" s="263"/>
      <c r="R450" s="208" t="s">
        <v>1378</v>
      </c>
      <c r="S450" s="208" t="s">
        <v>1379</v>
      </c>
    </row>
    <row r="451" spans="1:19" ht="48.75" customHeight="1">
      <c r="A451" s="244"/>
      <c r="B451" s="102" t="s">
        <v>1380</v>
      </c>
      <c r="C451" s="263"/>
      <c r="D451" s="263"/>
      <c r="E451" s="263"/>
      <c r="F451" s="263"/>
      <c r="G451" s="263"/>
      <c r="H451" s="263"/>
      <c r="I451" s="250"/>
      <c r="J451" s="263"/>
      <c r="K451" s="263"/>
      <c r="L451" s="263"/>
      <c r="M451" s="263"/>
      <c r="N451" s="263"/>
      <c r="O451" s="263"/>
      <c r="P451" s="263"/>
      <c r="Q451" s="263"/>
      <c r="R451" s="263"/>
      <c r="S451" s="263"/>
    </row>
    <row r="452" spans="1:19" ht="35.25" customHeight="1">
      <c r="A452" s="244"/>
      <c r="B452" s="102" t="s">
        <v>1381</v>
      </c>
      <c r="C452" s="263"/>
      <c r="D452" s="263"/>
      <c r="E452" s="263"/>
      <c r="F452" s="263"/>
      <c r="G452" s="263"/>
      <c r="H452" s="263"/>
      <c r="I452" s="250"/>
      <c r="J452" s="263"/>
      <c r="K452" s="263"/>
      <c r="L452" s="263"/>
      <c r="M452" s="263"/>
      <c r="N452" s="263"/>
      <c r="O452" s="263"/>
      <c r="P452" s="263"/>
      <c r="Q452" s="263"/>
      <c r="R452" s="263"/>
      <c r="S452" s="263"/>
    </row>
    <row r="453" spans="1:19" ht="54.75" customHeight="1">
      <c r="A453" s="244"/>
      <c r="B453" s="102" t="s">
        <v>1382</v>
      </c>
      <c r="C453" s="263"/>
      <c r="D453" s="263"/>
      <c r="E453" s="263"/>
      <c r="F453" s="263"/>
      <c r="G453" s="263"/>
      <c r="H453" s="263"/>
      <c r="I453" s="250"/>
      <c r="J453" s="263"/>
      <c r="K453" s="263"/>
      <c r="L453" s="263"/>
      <c r="M453" s="263"/>
      <c r="N453" s="263"/>
      <c r="O453" s="263"/>
      <c r="P453" s="263"/>
      <c r="Q453" s="263"/>
      <c r="R453" s="263"/>
      <c r="S453" s="263"/>
    </row>
    <row r="454" spans="1:19" ht="50.25" customHeight="1">
      <c r="A454" s="244"/>
      <c r="B454" s="102" t="s">
        <v>1383</v>
      </c>
      <c r="C454" s="263"/>
      <c r="D454" s="263"/>
      <c r="E454" s="263"/>
      <c r="F454" s="263"/>
      <c r="G454" s="263"/>
      <c r="H454" s="263"/>
      <c r="I454" s="250"/>
      <c r="J454" s="263"/>
      <c r="K454" s="263"/>
      <c r="L454" s="263"/>
      <c r="M454" s="263"/>
      <c r="N454" s="263"/>
      <c r="O454" s="263"/>
      <c r="P454" s="263"/>
      <c r="Q454" s="263"/>
      <c r="R454" s="208" t="s">
        <v>1384</v>
      </c>
      <c r="S454" s="208" t="s">
        <v>1385</v>
      </c>
    </row>
    <row r="455" spans="1:19" ht="37.5" customHeight="1">
      <c r="A455" s="244"/>
      <c r="B455" s="102" t="s">
        <v>1363</v>
      </c>
      <c r="C455" s="263"/>
      <c r="D455" s="263"/>
      <c r="E455" s="263"/>
      <c r="F455" s="263"/>
      <c r="G455" s="263"/>
      <c r="H455" s="263"/>
      <c r="I455" s="250"/>
      <c r="J455" s="263"/>
      <c r="K455" s="263"/>
      <c r="L455" s="263"/>
      <c r="M455" s="263"/>
      <c r="N455" s="263"/>
      <c r="O455" s="263"/>
      <c r="P455" s="263"/>
      <c r="Q455" s="263"/>
      <c r="R455" s="263"/>
      <c r="S455" s="263"/>
    </row>
    <row r="456" spans="1:19" ht="27" customHeight="1">
      <c r="A456" s="244"/>
      <c r="B456" s="102" t="s">
        <v>1366</v>
      </c>
      <c r="C456" s="263"/>
      <c r="D456" s="263"/>
      <c r="E456" s="263"/>
      <c r="F456" s="263"/>
      <c r="G456" s="263"/>
      <c r="H456" s="263"/>
      <c r="I456" s="250"/>
      <c r="J456" s="263"/>
      <c r="K456" s="263"/>
      <c r="L456" s="263"/>
      <c r="M456" s="263"/>
      <c r="N456" s="263"/>
      <c r="O456" s="263"/>
      <c r="P456" s="263"/>
      <c r="Q456" s="263"/>
      <c r="R456" s="263"/>
      <c r="S456" s="263"/>
    </row>
    <row r="457" spans="1:19" ht="51.75" customHeight="1">
      <c r="A457" s="244"/>
      <c r="B457" s="102" t="s">
        <v>1368</v>
      </c>
      <c r="C457" s="263"/>
      <c r="D457" s="263"/>
      <c r="E457" s="263"/>
      <c r="F457" s="263"/>
      <c r="G457" s="263"/>
      <c r="H457" s="263"/>
      <c r="I457" s="250"/>
      <c r="J457" s="263"/>
      <c r="K457" s="263"/>
      <c r="L457" s="263"/>
      <c r="M457" s="263"/>
      <c r="N457" s="263"/>
      <c r="O457" s="263"/>
      <c r="P457" s="263"/>
      <c r="Q457" s="263"/>
      <c r="R457" s="263"/>
      <c r="S457" s="263"/>
    </row>
    <row r="458" spans="1:19" ht="44.25" customHeight="1">
      <c r="A458" s="244"/>
      <c r="B458" s="102" t="s">
        <v>1386</v>
      </c>
      <c r="C458" s="263"/>
      <c r="D458" s="263"/>
      <c r="E458" s="263"/>
      <c r="F458" s="263"/>
      <c r="G458" s="263"/>
      <c r="H458" s="263"/>
      <c r="I458" s="250"/>
      <c r="J458" s="263"/>
      <c r="K458" s="263"/>
      <c r="L458" s="263"/>
      <c r="M458" s="263"/>
      <c r="N458" s="263"/>
      <c r="O458" s="263"/>
      <c r="P458" s="263"/>
      <c r="Q458" s="263"/>
      <c r="R458" s="263"/>
      <c r="S458" s="263"/>
    </row>
    <row r="459" spans="1:19" ht="23.25" customHeight="1">
      <c r="A459" s="244"/>
      <c r="B459" s="102" t="s">
        <v>1387</v>
      </c>
      <c r="C459" s="263"/>
      <c r="D459" s="263"/>
      <c r="E459" s="263"/>
      <c r="F459" s="263"/>
      <c r="G459" s="263"/>
      <c r="H459" s="263"/>
      <c r="I459" s="250"/>
      <c r="J459" s="263"/>
      <c r="K459" s="263"/>
      <c r="L459" s="263"/>
      <c r="M459" s="263"/>
      <c r="N459" s="263"/>
      <c r="O459" s="263"/>
      <c r="P459" s="263"/>
      <c r="Q459" s="263"/>
      <c r="R459" s="263"/>
      <c r="S459" s="263"/>
    </row>
    <row r="460" spans="1:19" ht="53.25" customHeight="1">
      <c r="A460" s="215" t="s">
        <v>1311</v>
      </c>
      <c r="B460" s="102" t="s">
        <v>1388</v>
      </c>
      <c r="C460" s="208" t="s">
        <v>1389</v>
      </c>
      <c r="D460" s="87" t="s">
        <v>1390</v>
      </c>
      <c r="E460" s="208" t="s">
        <v>487</v>
      </c>
      <c r="F460" s="257">
        <v>5</v>
      </c>
      <c r="G460" s="257">
        <v>4</v>
      </c>
      <c r="H460" s="208" t="str">
        <f>IF(AND(OR(F460=1,F460=2),(OR(G460=1,G460=2))),"Zona Baja",IF(AND((F460=3),(G460=1)),"Zona Baja",IF(AND(OR(F460=1,F460=2),(G460=3)),"Zona Moderada",IF(AND((F460=4),(G460=1)),"Zona Moderada",IF(AND((F460=3),(G460=2)),"Zona Moderada",IF(AND((F460=5),(OR(G460=1,G460=2))),"Zona Alta",IF(AND((F460=4),(OR(G460=2,G460=3))),"Zona Alta",IF(AND((F460=3),(G460=3)),"Zona Alta",IF(AND((F460=2),(G460=4)),"Zona Alta",IF(AND((F460=1),(OR(G460=4,G460=5))),"Zona Alta",IF(AND((F460=2),(G460=5)),"Zona Extrema",IF(AND(OR(F460=3,F460=4,F460=5),(OR(G460=4,G460=5))),"Zona Extrema",IF(AND((F460=5),(G460=3)),"Zona Extrema","")))))))))))))</f>
        <v>Zona Extrema</v>
      </c>
      <c r="I460" s="170" t="s">
        <v>1391</v>
      </c>
      <c r="J460" s="257" t="s">
        <v>31</v>
      </c>
      <c r="K460" s="208" t="str">
        <f>IF(E460="Corrupción",IF(J460="Preventivo","Probabilidad",IF(J460="Correctivo","Impacto","")),IF(J460="Preventivo","Probabilidad",IF(J460="","",IF(J460="Preventivo - Correctivo","Ambos",IF(J460="Preventivo","Probabilidad",IF(J460="","",IF(J460="Preventivo - Correctivo","Ambos","Impacto")))))))</f>
        <v>Probabilidad</v>
      </c>
      <c r="L460" s="208">
        <v>20</v>
      </c>
      <c r="M460" s="208">
        <f>IF(E460="Corrupción",IF(K460="Impacto",0,IF(K460="Probabilidad",IF(L460&lt;51,0,IF(L460&lt;76,1,2)))),IF(OR(K460="Probabilidad",K460="Ambos"),IF(L460&lt;71,0,1),IF(K460="Impacto",0,IF(K460="","",0))))</f>
        <v>0</v>
      </c>
      <c r="N460" s="208">
        <f>IF(E460="Corrupción",IF(K460="Probabilidad",0,IF(K460="Impacto",IF(L460&lt;51,0,IF(L460&lt;76,1,2)))),IF(OR(K460="Impacto",K460="Ambos"),IF(L460&lt;71,0,1),IF(K460="Probabilidad",0,IF(K460="",""))))</f>
        <v>0</v>
      </c>
      <c r="O460" s="208">
        <f>IF(J460="","",IF((F460-M460)&lt;=0,1,(F460-M460)))</f>
        <v>5</v>
      </c>
      <c r="P460" s="208">
        <f>IF(J460="","",IF((G460-N460)&lt;=0,1,(G460-N460)))</f>
        <v>4</v>
      </c>
      <c r="Q460" s="208" t="str">
        <f>IF(AND(OR(O460=1,O460=2),(OR(P460=1,P460=2))),"Zona de Riesgo Baja",IF(AND((O460=3),(P460=1)),"Zona de Riesgo Baja",IF(AND(OR(O460=1,O460=2),(P460=3)),"Zona de Riesgo Moderada",IF(AND((O460=4),(P460=1)),"Zona de Riesgo Moderada",IF(AND((O460=3),(P460=2)),"Zona de Riesgo Moderada",IF(AND((O460=5),(OR(P460=1,P460=2))),"Zona de Riesgo Alta",IF(AND((O460=4),(OR(P460=2,P460=3))),"Zona de Riesgo Alta",IF(AND((O460=3),(P460=3)),"Zona de Riesgo Alta",IF(AND((O460=2),(P460=4)),"Zona de Riesgo Alta",IF(AND((O460=1),(OR(P460=4,P460=5))),"Zona de Riesgo Alta",IF(AND((O460=2),(P460=5)),"Zona de Riesgo Extrema",IF(AND(OR(O460=3,O460=4,O460=5),(OR(P460=4,P460=5))),"Zona de Riesgo Extrema",IF(AND((O460=5),(P460=3)),"Zona de Riesgo Extrema","")))))))))))))</f>
        <v>Zona de Riesgo Extrema</v>
      </c>
      <c r="R460" s="208" t="s">
        <v>1392</v>
      </c>
      <c r="S460" s="208" t="s">
        <v>1393</v>
      </c>
    </row>
    <row r="461" spans="1:19" ht="48.75" customHeight="1">
      <c r="A461" s="244"/>
      <c r="B461" s="102" t="s">
        <v>1394</v>
      </c>
      <c r="C461" s="263"/>
      <c r="D461" s="208" t="s">
        <v>1395</v>
      </c>
      <c r="E461" s="263"/>
      <c r="F461" s="263"/>
      <c r="G461" s="263"/>
      <c r="H461" s="263"/>
      <c r="I461" s="250"/>
      <c r="J461" s="263"/>
      <c r="K461" s="263"/>
      <c r="L461" s="263"/>
      <c r="M461" s="263"/>
      <c r="N461" s="263"/>
      <c r="O461" s="263"/>
      <c r="P461" s="263"/>
      <c r="Q461" s="263"/>
      <c r="R461" s="263"/>
      <c r="S461" s="263"/>
    </row>
    <row r="462" spans="1:19" ht="67.5" customHeight="1">
      <c r="A462" s="244"/>
      <c r="B462" s="102" t="s">
        <v>1396</v>
      </c>
      <c r="C462" s="263"/>
      <c r="D462" s="263"/>
      <c r="E462" s="263"/>
      <c r="F462" s="263"/>
      <c r="G462" s="263"/>
      <c r="H462" s="263"/>
      <c r="I462" s="250"/>
      <c r="J462" s="263"/>
      <c r="K462" s="263"/>
      <c r="L462" s="263"/>
      <c r="M462" s="263"/>
      <c r="N462" s="263"/>
      <c r="O462" s="263"/>
      <c r="P462" s="263"/>
      <c r="Q462" s="263"/>
      <c r="R462" s="263"/>
      <c r="S462" s="263"/>
    </row>
    <row r="463" spans="1:19" ht="50.25" customHeight="1">
      <c r="A463" s="215" t="s">
        <v>1311</v>
      </c>
      <c r="B463" s="102" t="s">
        <v>1397</v>
      </c>
      <c r="C463" s="208" t="s">
        <v>1398</v>
      </c>
      <c r="D463" s="208" t="s">
        <v>1399</v>
      </c>
      <c r="E463" s="208" t="s">
        <v>61</v>
      </c>
      <c r="F463" s="257">
        <v>5</v>
      </c>
      <c r="G463" s="257">
        <v>5</v>
      </c>
      <c r="H463" s="208" t="str">
        <f>IF(AND(OR(F463=1,F463=2),(OR(G463=1,G463=2))),"Zona Baja",IF(AND((F463=3),(G463=1)),"Zona Baja",IF(AND(OR(F463=1,F463=2),(G463=3)),"Zona Moderada",IF(AND((F463=4),(G463=1)),"Zona Moderada",IF(AND((F463=3),(G463=2)),"Zona Moderada",IF(AND((F463=5),(OR(G463=1,G463=2))),"Zona Alta",IF(AND((F463=4),(OR(G463=2,G463=3))),"Zona Alta",IF(AND((F463=3),(G463=3)),"Zona Alta",IF(AND((F463=2),(G463=4)),"Zona Alta",IF(AND((F463=1),(OR(G463=4,G463=5))),"Zona Alta",IF(AND((F463=2),(G463=5)),"Zona Extrema",IF(AND(OR(F463=3,F463=4,F463=5),(OR(G463=4,G463=5))),"Zona Extrema",IF(AND((F463=5),(G463=3)),"Zona Extrema","")))))))))))))</f>
        <v>Zona Extrema</v>
      </c>
      <c r="I463" s="170" t="s">
        <v>1400</v>
      </c>
      <c r="J463" s="257" t="s">
        <v>31</v>
      </c>
      <c r="K463" s="208" t="str">
        <f>IF(E463="Corrupción",IF(J463="Preventivo","Probabilidad",IF(J463="Correctivo","Impacto","")),IF(J463="Preventivo","Probabilidad",IF(J463="","",IF(J463="Preventivo - Correctivo","Ambos",IF(J463="Preventivo","Probabilidad",IF(J463="","",IF(J463="Preventivo - Correctivo","Ambos","Impacto")))))))</f>
        <v>Probabilidad</v>
      </c>
      <c r="L463" s="208">
        <v>45</v>
      </c>
      <c r="M463" s="208">
        <f>IF(E463="Corrupción",IF(K463="Impacto",0,IF(K463="Probabilidad",IF(L463&lt;51,0,IF(L463&lt;76,1,2)))),IF(OR(K463="Probabilidad",K463="Ambos"),IF(L463&lt;71,0,1),IF(K463="Impacto",0,IF(K463="","",0))))</f>
        <v>0</v>
      </c>
      <c r="N463" s="208">
        <f>IF(E463="Corrupción",IF(K463="Probabilidad",0,IF(K463="Impacto",IF(L463&lt;51,0,IF(L463&lt;76,1,2)))),IF(OR(K463="Impacto",K463="Ambos"),IF(L463&lt;71,0,1),IF(K463="Probabilidad",0,IF(K463="",""))))</f>
        <v>0</v>
      </c>
      <c r="O463" s="208">
        <f>IF(J463="","",IF((F463-M463)&lt;=0,1,(F463-M463)))</f>
        <v>5</v>
      </c>
      <c r="P463" s="208">
        <f>IF(J463="","",IF((G463-N463)&lt;=0,1,(G463-N463)))</f>
        <v>5</v>
      </c>
      <c r="Q463" s="208" t="str">
        <f>IF(AND(OR(O463=1,O463=2),(OR(P463=1,P463=2))),"Zona de Riesgo Baja",IF(AND((O463=3),(P463=1)),"Zona de Riesgo Baja",IF(AND(OR(O463=1,O463=2),(P463=3)),"Zona de Riesgo Moderada",IF(AND((O463=4),(P463=1)),"Zona de Riesgo Moderada",IF(AND((O463=3),(P463=2)),"Zona de Riesgo Moderada",IF(AND((O463=5),(OR(P463=1,P463=2))),"Zona de Riesgo Alta",IF(AND((O463=4),(OR(P463=2,P463=3))),"Zona de Riesgo Alta",IF(AND((O463=3),(P463=3)),"Zona de Riesgo Alta",IF(AND((O463=2),(P463=4)),"Zona de Riesgo Alta",IF(AND((O463=1),(OR(P463=4,P463=5))),"Zona de Riesgo Alta",IF(AND((O463=2),(P463=5)),"Zona de Riesgo Extrema",IF(AND(OR(O463=3,O463=4,O463=5),(OR(P463=4,P463=5))),"Zona de Riesgo Extrema",IF(AND((O463=5),(P463=3)),"Zona de Riesgo Extrema","")))))))))))))</f>
        <v>Zona de Riesgo Extrema</v>
      </c>
      <c r="R463" s="87" t="s">
        <v>1401</v>
      </c>
      <c r="S463" s="208" t="s">
        <v>1402</v>
      </c>
    </row>
    <row r="464" spans="1:19" ht="24.75" customHeight="1">
      <c r="A464" s="244"/>
      <c r="B464" s="87" t="s">
        <v>1358</v>
      </c>
      <c r="C464" s="263"/>
      <c r="D464" s="263"/>
      <c r="E464" s="263"/>
      <c r="F464" s="263"/>
      <c r="G464" s="263"/>
      <c r="H464" s="263"/>
      <c r="I464" s="250"/>
      <c r="J464" s="263"/>
      <c r="K464" s="263"/>
      <c r="L464" s="263"/>
      <c r="M464" s="263"/>
      <c r="N464" s="263"/>
      <c r="O464" s="263"/>
      <c r="P464" s="263"/>
      <c r="Q464" s="263"/>
      <c r="R464" s="208" t="s">
        <v>1403</v>
      </c>
      <c r="S464" s="263"/>
    </row>
    <row r="465" spans="1:19" ht="24.75" customHeight="1">
      <c r="A465" s="244"/>
      <c r="B465" s="87" t="s">
        <v>1361</v>
      </c>
      <c r="C465" s="263"/>
      <c r="D465" s="263"/>
      <c r="E465" s="263"/>
      <c r="F465" s="263"/>
      <c r="G465" s="263"/>
      <c r="H465" s="263"/>
      <c r="I465" s="250"/>
      <c r="J465" s="263"/>
      <c r="K465" s="263"/>
      <c r="L465" s="263"/>
      <c r="M465" s="263"/>
      <c r="N465" s="263"/>
      <c r="O465" s="263"/>
      <c r="P465" s="263"/>
      <c r="Q465" s="263"/>
      <c r="R465" s="263"/>
      <c r="S465" s="263"/>
    </row>
    <row r="466" spans="1:19" ht="33" customHeight="1">
      <c r="A466" s="244"/>
      <c r="B466" s="87" t="s">
        <v>1374</v>
      </c>
      <c r="C466" s="263"/>
      <c r="D466" s="263"/>
      <c r="E466" s="263"/>
      <c r="F466" s="263"/>
      <c r="G466" s="263"/>
      <c r="H466" s="263"/>
      <c r="I466" s="170" t="s">
        <v>1404</v>
      </c>
      <c r="J466" s="263"/>
      <c r="K466" s="263"/>
      <c r="L466" s="263"/>
      <c r="M466" s="263"/>
      <c r="N466" s="263"/>
      <c r="O466" s="263"/>
      <c r="P466" s="263"/>
      <c r="Q466" s="263"/>
      <c r="R466" s="208" t="s">
        <v>1405</v>
      </c>
      <c r="S466" s="208" t="s">
        <v>1406</v>
      </c>
    </row>
    <row r="467" spans="1:19" ht="37.5" customHeight="1">
      <c r="A467" s="244"/>
      <c r="B467" s="87" t="s">
        <v>1407</v>
      </c>
      <c r="C467" s="263"/>
      <c r="D467" s="208" t="s">
        <v>1408</v>
      </c>
      <c r="E467" s="263"/>
      <c r="F467" s="263"/>
      <c r="G467" s="263"/>
      <c r="H467" s="263"/>
      <c r="I467" s="250"/>
      <c r="J467" s="263"/>
      <c r="K467" s="263"/>
      <c r="L467" s="263"/>
      <c r="M467" s="263"/>
      <c r="N467" s="263"/>
      <c r="O467" s="263"/>
      <c r="P467" s="263"/>
      <c r="Q467" s="263"/>
      <c r="R467" s="263"/>
      <c r="S467" s="263"/>
    </row>
    <row r="468" spans="1:19" ht="51" customHeight="1">
      <c r="A468" s="244"/>
      <c r="B468" s="87" t="s">
        <v>1409</v>
      </c>
      <c r="C468" s="263"/>
      <c r="D468" s="263"/>
      <c r="E468" s="263"/>
      <c r="F468" s="263"/>
      <c r="G468" s="263"/>
      <c r="H468" s="263"/>
      <c r="I468" s="250"/>
      <c r="J468" s="263"/>
      <c r="K468" s="263"/>
      <c r="L468" s="263"/>
      <c r="M468" s="263"/>
      <c r="N468" s="263"/>
      <c r="O468" s="263"/>
      <c r="P468" s="263"/>
      <c r="Q468" s="263"/>
      <c r="R468" s="208" t="s">
        <v>1410</v>
      </c>
      <c r="S468" s="208" t="s">
        <v>1411</v>
      </c>
    </row>
    <row r="469" spans="1:19" ht="48" customHeight="1">
      <c r="A469" s="244"/>
      <c r="B469" s="87" t="s">
        <v>1376</v>
      </c>
      <c r="C469" s="263"/>
      <c r="D469" s="263"/>
      <c r="E469" s="263"/>
      <c r="F469" s="263"/>
      <c r="G469" s="263"/>
      <c r="H469" s="263"/>
      <c r="I469" s="250"/>
      <c r="J469" s="263"/>
      <c r="K469" s="263"/>
      <c r="L469" s="263"/>
      <c r="M469" s="263"/>
      <c r="N469" s="263"/>
      <c r="O469" s="263"/>
      <c r="P469" s="263"/>
      <c r="Q469" s="263"/>
      <c r="R469" s="263"/>
      <c r="S469" s="263"/>
    </row>
    <row r="470" spans="1:19" ht="47.25" customHeight="1">
      <c r="A470" s="244"/>
      <c r="B470" s="87" t="s">
        <v>1412</v>
      </c>
      <c r="C470" s="263"/>
      <c r="D470" s="263"/>
      <c r="E470" s="263"/>
      <c r="F470" s="263"/>
      <c r="G470" s="263"/>
      <c r="H470" s="263"/>
      <c r="I470" s="170" t="s">
        <v>1413</v>
      </c>
      <c r="J470" s="263"/>
      <c r="K470" s="263"/>
      <c r="L470" s="263"/>
      <c r="M470" s="263"/>
      <c r="N470" s="263"/>
      <c r="O470" s="263"/>
      <c r="P470" s="263"/>
      <c r="Q470" s="263"/>
      <c r="R470" s="87" t="s">
        <v>1414</v>
      </c>
      <c r="S470" s="87" t="s">
        <v>1406</v>
      </c>
    </row>
    <row r="471" spans="1:19" ht="63" customHeight="1">
      <c r="A471" s="244"/>
      <c r="B471" s="87" t="s">
        <v>1415</v>
      </c>
      <c r="C471" s="263"/>
      <c r="D471" s="87" t="s">
        <v>1416</v>
      </c>
      <c r="E471" s="263"/>
      <c r="F471" s="263"/>
      <c r="G471" s="263"/>
      <c r="H471" s="263"/>
      <c r="I471" s="250"/>
      <c r="J471" s="263"/>
      <c r="K471" s="263"/>
      <c r="L471" s="263"/>
      <c r="M471" s="263"/>
      <c r="N471" s="263"/>
      <c r="O471" s="263"/>
      <c r="P471" s="263"/>
      <c r="Q471" s="263"/>
      <c r="R471" s="87" t="s">
        <v>1417</v>
      </c>
      <c r="S471" s="87" t="s">
        <v>1418</v>
      </c>
    </row>
    <row r="472" spans="1:19" ht="38.25">
      <c r="A472" s="215" t="s">
        <v>1311</v>
      </c>
      <c r="B472" s="87" t="s">
        <v>1362</v>
      </c>
      <c r="C472" s="208" t="s">
        <v>1419</v>
      </c>
      <c r="D472" s="208" t="s">
        <v>1420</v>
      </c>
      <c r="E472" s="208" t="s">
        <v>61</v>
      </c>
      <c r="F472" s="257">
        <v>4</v>
      </c>
      <c r="G472" s="257">
        <v>5</v>
      </c>
      <c r="H472" s="208" t="str">
        <f>IF(AND(OR(F472=1,F472=2),(OR(G472=1,G472=2))),"Zona Baja",IF(AND((F472=3),(G472=1)),"Zona Baja",IF(AND(OR(F472=1,F472=2),(G472=3)),"Zona Moderada",IF(AND((F472=4),(G472=1)),"Zona Moderada",IF(AND((F472=3),(G472=2)),"Zona Moderada",IF(AND((F472=5),(OR(G472=1,G472=2))),"Zona Alta",IF(AND((F472=4),(OR(G472=2,G472=3))),"Zona Alta",IF(AND((F472=3),(G472=3)),"Zona Alta",IF(AND((F472=2),(G472=4)),"Zona Alta",IF(AND((F472=1),(OR(G472=4,G472=5))),"Zona Alta",IF(AND((F472=2),(G472=5)),"Zona Extrema",IF(AND(OR(F472=3,F472=4,F472=5),(OR(G472=4,G472=5))),"Zona Extrema",IF(AND((F472=5),(G472=3)),"Zona Extrema","")))))))))))))</f>
        <v>Zona Extrema</v>
      </c>
      <c r="I472" s="170" t="s">
        <v>1404</v>
      </c>
      <c r="J472" s="257" t="s">
        <v>31</v>
      </c>
      <c r="K472" s="208" t="str">
        <f>IF(E472="Corrupción",IF(J472="Preventivo","Probabilidad",IF(J472="Correctivo","Impacto","")),IF(J472="Preventivo","Probabilidad",IF(J472="","",IF(J472="Preventivo - Correctivo","Ambos",IF(J472="Preventivo","Probabilidad",IF(J472="","",IF(J472="Preventivo - Correctivo","Ambos","Impacto")))))))</f>
        <v>Probabilidad</v>
      </c>
      <c r="L472" s="208">
        <v>15</v>
      </c>
      <c r="M472" s="208">
        <f>IF(E472="Corrupción",IF(K472="Impacto",0,IF(K472="Probabilidad",IF(L472&lt;51,0,IF(L472&lt;76,1,2)))),IF(OR(K472="Probabilidad",K472="Ambos"),IF(L472&lt;71,0,1),IF(K472="Impacto",0,IF(K472="","",0))))</f>
        <v>0</v>
      </c>
      <c r="N472" s="208">
        <f>IF(E472="Corrupción",IF(K472="Probabilidad",0,IF(K472="Impacto",IF(L472&lt;51,0,IF(L472&lt;76,1,2)))),IF(OR(K472="Impacto",K472="Ambos"),IF(L472&lt;71,0,1),IF(K472="Probabilidad",0,IF(K472="",""))))</f>
        <v>0</v>
      </c>
      <c r="O472" s="208">
        <f>IF(J472="","",IF((F472-M472)&lt;=0,1,(F472-M472)))</f>
        <v>4</v>
      </c>
      <c r="P472" s="208">
        <f>IF(J472="","",IF((G472-N472)&lt;=0,1,(G472-N472)))</f>
        <v>5</v>
      </c>
      <c r="Q472" s="208" t="str">
        <f>IF(AND(OR(O472=1,O472=2),(OR(P472=1,P472=2))),"Zona de Riesgo Baja",IF(AND((O472=3),(P472=1)),"Zona de Riesgo Baja",IF(AND(OR(O472=1,O472=2),(P472=3)),"Zona de Riesgo Moderada",IF(AND((O472=4),(P472=1)),"Zona de Riesgo Moderada",IF(AND((O472=3),(P472=2)),"Zona de Riesgo Moderada",IF(AND((O472=5),(OR(P472=1,P472=2))),"Zona de Riesgo Alta",IF(AND((O472=4),(OR(P472=2,P472=3))),"Zona de Riesgo Alta",IF(AND((O472=3),(P472=3)),"Zona de Riesgo Alta",IF(AND((O472=2),(P472=4)),"Zona de Riesgo Alta",IF(AND((O472=1),(OR(P472=4,P472=5))),"Zona de Riesgo Alta",IF(AND((O472=2),(P472=5)),"Zona de Riesgo Extrema",IF(AND(OR(O472=3,O472=4,O472=5),(OR(P472=4,P472=5))),"Zona de Riesgo Extrema",IF(AND((O472=5),(P472=3)),"Zona de Riesgo Extrema","")))))))))))))</f>
        <v>Zona de Riesgo Extrema</v>
      </c>
      <c r="R472" s="87" t="s">
        <v>1405</v>
      </c>
      <c r="S472" s="87" t="s">
        <v>1406</v>
      </c>
    </row>
    <row r="473" spans="1:19" ht="51">
      <c r="A473" s="244"/>
      <c r="B473" s="87" t="s">
        <v>1421</v>
      </c>
      <c r="C473" s="263"/>
      <c r="D473" s="263"/>
      <c r="E473" s="263"/>
      <c r="F473" s="263"/>
      <c r="G473" s="263"/>
      <c r="H473" s="263"/>
      <c r="I473" s="250"/>
      <c r="J473" s="263"/>
      <c r="K473" s="263"/>
      <c r="L473" s="263"/>
      <c r="M473" s="263"/>
      <c r="N473" s="263"/>
      <c r="O473" s="263"/>
      <c r="P473" s="263"/>
      <c r="Q473" s="263"/>
      <c r="R473" s="87" t="s">
        <v>1410</v>
      </c>
      <c r="S473" s="87" t="s">
        <v>1418</v>
      </c>
    </row>
    <row r="474" spans="1:19" ht="38.25">
      <c r="A474" s="244"/>
      <c r="B474" s="87" t="s">
        <v>1422</v>
      </c>
      <c r="C474" s="263"/>
      <c r="D474" s="263"/>
      <c r="E474" s="263"/>
      <c r="F474" s="263"/>
      <c r="G474" s="263"/>
      <c r="H474" s="263"/>
      <c r="I474" s="170" t="s">
        <v>1423</v>
      </c>
      <c r="J474" s="263"/>
      <c r="K474" s="263"/>
      <c r="L474" s="263"/>
      <c r="M474" s="263"/>
      <c r="N474" s="263"/>
      <c r="O474" s="263"/>
      <c r="P474" s="263"/>
      <c r="Q474" s="263"/>
      <c r="R474" s="87" t="s">
        <v>1424</v>
      </c>
      <c r="S474" s="87" t="s">
        <v>1406</v>
      </c>
    </row>
    <row r="475" spans="1:19" ht="63" customHeight="1">
      <c r="A475" s="244"/>
      <c r="B475" s="87" t="s">
        <v>1425</v>
      </c>
      <c r="C475" s="263"/>
      <c r="D475" s="263"/>
      <c r="E475" s="263"/>
      <c r="F475" s="263"/>
      <c r="G475" s="263"/>
      <c r="H475" s="263"/>
      <c r="I475" s="250"/>
      <c r="J475" s="263"/>
      <c r="K475" s="263"/>
      <c r="L475" s="263"/>
      <c r="M475" s="263"/>
      <c r="N475" s="263"/>
      <c r="O475" s="263"/>
      <c r="P475" s="263"/>
      <c r="Q475" s="263"/>
      <c r="R475" s="87" t="s">
        <v>1426</v>
      </c>
      <c r="S475" s="87" t="s">
        <v>1427</v>
      </c>
    </row>
    <row r="476" spans="1:19" ht="38.25">
      <c r="A476" s="244"/>
      <c r="B476" s="87" t="s">
        <v>1428</v>
      </c>
      <c r="C476" s="263"/>
      <c r="D476" s="208" t="s">
        <v>1429</v>
      </c>
      <c r="E476" s="263"/>
      <c r="F476" s="263"/>
      <c r="G476" s="263"/>
      <c r="H476" s="263"/>
      <c r="I476" s="170" t="s">
        <v>1430</v>
      </c>
      <c r="J476" s="263"/>
      <c r="K476" s="263"/>
      <c r="L476" s="263"/>
      <c r="M476" s="263"/>
      <c r="N476" s="263"/>
      <c r="O476" s="263"/>
      <c r="P476" s="263"/>
      <c r="Q476" s="263"/>
      <c r="R476" s="87" t="s">
        <v>1431</v>
      </c>
      <c r="S476" s="87" t="s">
        <v>1406</v>
      </c>
    </row>
    <row r="477" spans="1:19" ht="51">
      <c r="A477" s="244"/>
      <c r="B477" s="87" t="s">
        <v>1432</v>
      </c>
      <c r="C477" s="263"/>
      <c r="D477" s="263"/>
      <c r="E477" s="263"/>
      <c r="F477" s="263"/>
      <c r="G477" s="263"/>
      <c r="H477" s="263"/>
      <c r="I477" s="250"/>
      <c r="J477" s="263"/>
      <c r="K477" s="263"/>
      <c r="L477" s="263"/>
      <c r="M477" s="263"/>
      <c r="N477" s="263"/>
      <c r="O477" s="263"/>
      <c r="P477" s="263"/>
      <c r="Q477" s="263"/>
      <c r="R477" s="87" t="s">
        <v>1433</v>
      </c>
      <c r="S477" s="87" t="s">
        <v>1434</v>
      </c>
    </row>
    <row r="478" spans="1:19" ht="37.5" customHeight="1">
      <c r="A478" s="244"/>
      <c r="B478" s="87" t="s">
        <v>1363</v>
      </c>
      <c r="C478" s="263"/>
      <c r="D478" s="263"/>
      <c r="E478" s="263"/>
      <c r="F478" s="263"/>
      <c r="G478" s="263"/>
      <c r="H478" s="263"/>
      <c r="I478" s="170" t="s">
        <v>1435</v>
      </c>
      <c r="J478" s="263"/>
      <c r="K478" s="263"/>
      <c r="L478" s="263"/>
      <c r="M478" s="263"/>
      <c r="N478" s="263"/>
      <c r="O478" s="263"/>
      <c r="P478" s="263"/>
      <c r="Q478" s="263"/>
      <c r="R478" s="208" t="s">
        <v>1436</v>
      </c>
      <c r="S478" s="208" t="s">
        <v>1437</v>
      </c>
    </row>
    <row r="479" spans="1:19" ht="22.5" customHeight="1">
      <c r="A479" s="244"/>
      <c r="B479" s="87" t="s">
        <v>1366</v>
      </c>
      <c r="C479" s="263"/>
      <c r="D479" s="263"/>
      <c r="E479" s="263"/>
      <c r="F479" s="263"/>
      <c r="G479" s="263"/>
      <c r="H479" s="263"/>
      <c r="I479" s="250"/>
      <c r="J479" s="263"/>
      <c r="K479" s="263"/>
      <c r="L479" s="263"/>
      <c r="M479" s="263"/>
      <c r="N479" s="263"/>
      <c r="O479" s="263"/>
      <c r="P479" s="263"/>
      <c r="Q479" s="263"/>
      <c r="R479" s="263"/>
      <c r="S479" s="263"/>
    </row>
    <row r="480" spans="1:19" ht="24.75" customHeight="1">
      <c r="A480" s="244"/>
      <c r="B480" s="87" t="s">
        <v>1367</v>
      </c>
      <c r="C480" s="263"/>
      <c r="D480" s="208" t="s">
        <v>1438</v>
      </c>
      <c r="E480" s="263"/>
      <c r="F480" s="263"/>
      <c r="G480" s="263"/>
      <c r="H480" s="263"/>
      <c r="I480" s="250"/>
      <c r="J480" s="263"/>
      <c r="K480" s="263"/>
      <c r="L480" s="263"/>
      <c r="M480" s="263"/>
      <c r="N480" s="263"/>
      <c r="O480" s="263"/>
      <c r="P480" s="263"/>
      <c r="Q480" s="263"/>
      <c r="R480" s="263"/>
      <c r="S480" s="263"/>
    </row>
    <row r="481" spans="1:19" ht="46.5" customHeight="1">
      <c r="A481" s="244"/>
      <c r="B481" s="87" t="s">
        <v>1409</v>
      </c>
      <c r="C481" s="263"/>
      <c r="D481" s="263"/>
      <c r="E481" s="263"/>
      <c r="F481" s="263"/>
      <c r="G481" s="263"/>
      <c r="H481" s="263"/>
      <c r="I481" s="250"/>
      <c r="J481" s="263"/>
      <c r="K481" s="263"/>
      <c r="L481" s="263"/>
      <c r="M481" s="263"/>
      <c r="N481" s="263"/>
      <c r="O481" s="263"/>
      <c r="P481" s="263"/>
      <c r="Q481" s="263"/>
      <c r="R481" s="263"/>
      <c r="S481" s="263"/>
    </row>
    <row r="482" spans="1:19" ht="45.75" customHeight="1">
      <c r="A482" s="244"/>
      <c r="B482" s="87" t="s">
        <v>1386</v>
      </c>
      <c r="C482" s="263"/>
      <c r="D482" s="263"/>
      <c r="E482" s="263"/>
      <c r="F482" s="263"/>
      <c r="G482" s="263"/>
      <c r="H482" s="263"/>
      <c r="I482" s="250"/>
      <c r="J482" s="263"/>
      <c r="K482" s="263"/>
      <c r="L482" s="263"/>
      <c r="M482" s="263"/>
      <c r="N482" s="263"/>
      <c r="O482" s="263"/>
      <c r="P482" s="263"/>
      <c r="Q482" s="263"/>
      <c r="R482" s="263"/>
      <c r="S482" s="263"/>
    </row>
    <row r="483" spans="1:19" ht="24.75" customHeight="1">
      <c r="A483" s="244"/>
      <c r="B483" s="87" t="s">
        <v>1439</v>
      </c>
      <c r="C483" s="263"/>
      <c r="D483" s="263"/>
      <c r="E483" s="263"/>
      <c r="F483" s="263"/>
      <c r="G483" s="263"/>
      <c r="H483" s="263"/>
      <c r="I483" s="250"/>
      <c r="J483" s="263"/>
      <c r="K483" s="263"/>
      <c r="L483" s="263"/>
      <c r="M483" s="263"/>
      <c r="N483" s="263"/>
      <c r="O483" s="263"/>
      <c r="P483" s="263"/>
      <c r="Q483" s="263"/>
      <c r="R483" s="263"/>
      <c r="S483" s="263"/>
    </row>
    <row r="484" spans="1:19" ht="25.5">
      <c r="A484" s="244"/>
      <c r="B484" s="87" t="s">
        <v>1333</v>
      </c>
      <c r="C484" s="263"/>
      <c r="D484" s="263"/>
      <c r="E484" s="263"/>
      <c r="F484" s="263"/>
      <c r="G484" s="263"/>
      <c r="H484" s="263"/>
      <c r="I484" s="250"/>
      <c r="J484" s="263"/>
      <c r="K484" s="263"/>
      <c r="L484" s="263"/>
      <c r="M484" s="263"/>
      <c r="N484" s="263"/>
      <c r="O484" s="263"/>
      <c r="P484" s="263"/>
      <c r="Q484" s="263"/>
      <c r="R484" s="263"/>
      <c r="S484" s="263"/>
    </row>
    <row r="485" spans="1:19" ht="38.25">
      <c r="A485" s="215" t="s">
        <v>1311</v>
      </c>
      <c r="B485" s="87" t="s">
        <v>1350</v>
      </c>
      <c r="C485" s="208" t="s">
        <v>1440</v>
      </c>
      <c r="D485" s="208" t="s">
        <v>1441</v>
      </c>
      <c r="E485" s="208" t="s">
        <v>61</v>
      </c>
      <c r="F485" s="257">
        <v>2</v>
      </c>
      <c r="G485" s="257">
        <v>5</v>
      </c>
      <c r="H485" s="208" t="str">
        <f>IF(AND(OR(F485=1,F485=2),(OR(G485=1,G485=2))),"Zona Baja",IF(AND((F485=3),(G485=1)),"Zona Baja",IF(AND(OR(F485=1,F485=2),(G485=3)),"Zona Moderada",IF(AND((F485=4),(G485=1)),"Zona Moderada",IF(AND((F485=3),(G485=2)),"Zona Moderada",IF(AND((F485=5),(OR(G485=1,G485=2))),"Zona Alta",IF(AND((F485=4),(OR(G485=2,G485=3))),"Zona Alta",IF(AND((F485=3),(G485=3)),"Zona Alta",IF(AND((F485=2),(G485=4)),"Zona Alta",IF(AND((F485=1),(OR(G485=4,G485=5))),"Zona Alta",IF(AND((F485=2),(G485=5)),"Zona Extrema",IF(AND(OR(F485=3,F485=4,F485=5),(OR(G485=4,G485=5))),"Zona Extrema",IF(AND((F485=5),(G485=3)),"Zona Extrema","")))))))))))))</f>
        <v>Zona Extrema</v>
      </c>
      <c r="I485" s="170" t="s">
        <v>1430</v>
      </c>
      <c r="J485" s="257" t="s">
        <v>31</v>
      </c>
      <c r="K485" s="208" t="str">
        <f>IF(E485="Corrupción",IF(J485="Preventivo","Probabilidad",IF(J485="Correctivo","Impacto","")),IF(J485="Preventivo","Probabilidad",IF(J485="","",IF(J485="Preventivo - Correctivo","Ambos",IF(J485="Preventivo","Probabilidad",IF(J485="","",IF(J485="Preventivo - Correctivo","Ambos","Impacto")))))))</f>
        <v>Probabilidad</v>
      </c>
      <c r="L485" s="208">
        <v>75</v>
      </c>
      <c r="M485" s="208">
        <f>IF(E485="Corrupción",IF(K485="Impacto",0,IF(K485="Probabilidad",IF(L485&lt;51,0,IF(L485&lt;76,1,2)))),IF(OR(K485="Probabilidad",K485="Ambos"),IF(L485&lt;71,0,1),IF(K485="Impacto",0,IF(K485="","",0))))</f>
        <v>1</v>
      </c>
      <c r="N485" s="208">
        <f>IF(E485="Corrupción",IF(K485="Probabilidad",0,IF(K485="Impacto",IF(L485&lt;51,0,IF(L485&lt;76,1,2)))),IF(OR(K485="Impacto",K485="Ambos"),IF(L485&lt;71,0,1),IF(K485="Probabilidad",0,IF(K485="",""))))</f>
        <v>0</v>
      </c>
      <c r="O485" s="208">
        <f>IF(J485="","",IF((F485-M485)&lt;=0,1,(F485-M485)))</f>
        <v>1</v>
      </c>
      <c r="P485" s="208">
        <f>IF(J485="","",IF((G485-N485)&lt;=0,1,(G485-N485)))</f>
        <v>5</v>
      </c>
      <c r="Q485" s="208" t="str">
        <f>IF(AND(OR(O485=1,O485=2),(OR(P485=1,P485=2))),"Zona de Riesgo Baja",IF(AND((O485=3),(P485=1)),"Zona de Riesgo Baja",IF(AND(OR(O485=1,O485=2),(P485=3)),"Zona de Riesgo Moderada",IF(AND((O485=4),(P485=1)),"Zona de Riesgo Moderada",IF(AND((O485=3),(P485=2)),"Zona de Riesgo Moderada",IF(AND((O485=5),(OR(P485=1,P485=2))),"Zona de Riesgo Alta",IF(AND((O485=4),(OR(P485=2,P485=3))),"Zona de Riesgo Alta",IF(AND((O485=3),(P485=3)),"Zona de Riesgo Alta",IF(AND((O485=2),(P485=4)),"Zona de Riesgo Alta",IF(AND((O485=1),(OR(P485=4,P485=5))),"Zona de Riesgo Alta",IF(AND((O485=2),(P485=5)),"Zona de Riesgo Extrema",IF(AND(OR(O485=3,O485=4,O485=5),(OR(P485=4,P485=5))),"Zona de Riesgo Extrema",IF(AND((O485=5),(P485=3)),"Zona de Riesgo Extrema","")))))))))))))</f>
        <v>Zona de Riesgo Alta</v>
      </c>
      <c r="R485" s="87" t="s">
        <v>1442</v>
      </c>
      <c r="S485" s="87" t="s">
        <v>1406</v>
      </c>
    </row>
    <row r="486" spans="1:19" ht="35.25" customHeight="1">
      <c r="A486" s="244"/>
      <c r="B486" s="87" t="s">
        <v>1362</v>
      </c>
      <c r="C486" s="263"/>
      <c r="D486" s="263"/>
      <c r="E486" s="263"/>
      <c r="F486" s="263"/>
      <c r="G486" s="263"/>
      <c r="H486" s="263"/>
      <c r="I486" s="250"/>
      <c r="J486" s="263"/>
      <c r="K486" s="263"/>
      <c r="L486" s="263"/>
      <c r="M486" s="263"/>
      <c r="N486" s="263"/>
      <c r="O486" s="263"/>
      <c r="P486" s="263"/>
      <c r="Q486" s="263"/>
      <c r="R486" s="208" t="s">
        <v>1443</v>
      </c>
      <c r="S486" s="208" t="s">
        <v>1418</v>
      </c>
    </row>
    <row r="487" spans="1:19" ht="21.75" customHeight="1">
      <c r="A487" s="244"/>
      <c r="B487" s="87" t="s">
        <v>1356</v>
      </c>
      <c r="C487" s="263"/>
      <c r="D487" s="263"/>
      <c r="E487" s="263"/>
      <c r="F487" s="263"/>
      <c r="G487" s="263"/>
      <c r="H487" s="263"/>
      <c r="I487" s="250"/>
      <c r="J487" s="263"/>
      <c r="K487" s="263"/>
      <c r="L487" s="263"/>
      <c r="M487" s="263"/>
      <c r="N487" s="263"/>
      <c r="O487" s="263"/>
      <c r="P487" s="263"/>
      <c r="Q487" s="263"/>
      <c r="R487" s="263"/>
      <c r="S487" s="263"/>
    </row>
    <row r="488" spans="1:19" ht="26.25" customHeight="1">
      <c r="A488" s="244"/>
      <c r="B488" s="87" t="s">
        <v>1422</v>
      </c>
      <c r="C488" s="263"/>
      <c r="D488" s="263"/>
      <c r="E488" s="263"/>
      <c r="F488" s="263"/>
      <c r="G488" s="263"/>
      <c r="H488" s="263"/>
      <c r="I488" s="250"/>
      <c r="J488" s="263"/>
      <c r="K488" s="263"/>
      <c r="L488" s="263"/>
      <c r="M488" s="263"/>
      <c r="N488" s="263"/>
      <c r="O488" s="263"/>
      <c r="P488" s="263"/>
      <c r="Q488" s="263"/>
      <c r="R488" s="263"/>
      <c r="S488" s="263"/>
    </row>
    <row r="489" spans="1:19" ht="21.75" customHeight="1">
      <c r="A489" s="244"/>
      <c r="B489" s="87" t="s">
        <v>1444</v>
      </c>
      <c r="C489" s="263"/>
      <c r="D489" s="263"/>
      <c r="E489" s="263"/>
      <c r="F489" s="263"/>
      <c r="G489" s="263"/>
      <c r="H489" s="263"/>
      <c r="I489" s="170" t="s">
        <v>1445</v>
      </c>
      <c r="J489" s="263"/>
      <c r="K489" s="263"/>
      <c r="L489" s="263"/>
      <c r="M489" s="263"/>
      <c r="N489" s="263"/>
      <c r="O489" s="263"/>
      <c r="P489" s="263"/>
      <c r="Q489" s="263"/>
      <c r="R489" s="208" t="s">
        <v>1446</v>
      </c>
      <c r="S489" s="208" t="s">
        <v>1447</v>
      </c>
    </row>
    <row r="490" spans="1:19" ht="46.5" customHeight="1">
      <c r="A490" s="244"/>
      <c r="B490" s="87" t="s">
        <v>1397</v>
      </c>
      <c r="C490" s="263"/>
      <c r="D490" s="263"/>
      <c r="E490" s="263"/>
      <c r="F490" s="263"/>
      <c r="G490" s="263"/>
      <c r="H490" s="263"/>
      <c r="I490" s="250"/>
      <c r="J490" s="263"/>
      <c r="K490" s="263"/>
      <c r="L490" s="263"/>
      <c r="M490" s="263"/>
      <c r="N490" s="263"/>
      <c r="O490" s="263"/>
      <c r="P490" s="263"/>
      <c r="Q490" s="263"/>
      <c r="R490" s="263"/>
      <c r="S490" s="263"/>
    </row>
    <row r="491" spans="1:19" ht="36" customHeight="1">
      <c r="A491" s="244"/>
      <c r="B491" s="87" t="s">
        <v>1448</v>
      </c>
      <c r="C491" s="263"/>
      <c r="D491" s="208" t="s">
        <v>1416</v>
      </c>
      <c r="E491" s="263"/>
      <c r="F491" s="263"/>
      <c r="G491" s="263"/>
      <c r="H491" s="263"/>
      <c r="I491" s="250"/>
      <c r="J491" s="263"/>
      <c r="K491" s="263"/>
      <c r="L491" s="263"/>
      <c r="M491" s="263"/>
      <c r="N491" s="263"/>
      <c r="O491" s="263"/>
      <c r="P491" s="263"/>
      <c r="Q491" s="263"/>
      <c r="R491" s="263"/>
      <c r="S491" s="263"/>
    </row>
    <row r="492" spans="1:19" ht="52.5" customHeight="1">
      <c r="A492" s="244"/>
      <c r="B492" s="87" t="s">
        <v>1412</v>
      </c>
      <c r="C492" s="263"/>
      <c r="D492" s="263"/>
      <c r="E492" s="263"/>
      <c r="F492" s="263"/>
      <c r="G492" s="263"/>
      <c r="H492" s="263"/>
      <c r="I492" s="250"/>
      <c r="J492" s="263"/>
      <c r="K492" s="263"/>
      <c r="L492" s="263"/>
      <c r="M492" s="263"/>
      <c r="N492" s="263"/>
      <c r="O492" s="263"/>
      <c r="P492" s="263"/>
      <c r="Q492" s="263"/>
      <c r="R492" s="263"/>
      <c r="S492" s="263"/>
    </row>
    <row r="493" spans="1:19" ht="37.5" customHeight="1">
      <c r="A493" s="244"/>
      <c r="B493" s="87" t="s">
        <v>1383</v>
      </c>
      <c r="C493" s="263"/>
      <c r="D493" s="263"/>
      <c r="E493" s="263"/>
      <c r="F493" s="263"/>
      <c r="G493" s="263"/>
      <c r="H493" s="263"/>
      <c r="I493" s="170" t="s">
        <v>1449</v>
      </c>
      <c r="J493" s="263"/>
      <c r="K493" s="263"/>
      <c r="L493" s="263"/>
      <c r="M493" s="263"/>
      <c r="N493" s="263"/>
      <c r="O493" s="263"/>
      <c r="P493" s="263"/>
      <c r="Q493" s="263"/>
      <c r="R493" s="208" t="s">
        <v>1450</v>
      </c>
      <c r="S493" s="208" t="s">
        <v>1451</v>
      </c>
    </row>
    <row r="494" spans="1:19" ht="36" customHeight="1">
      <c r="A494" s="244"/>
      <c r="B494" s="87" t="s">
        <v>1363</v>
      </c>
      <c r="C494" s="263"/>
      <c r="D494" s="263"/>
      <c r="E494" s="263"/>
      <c r="F494" s="263"/>
      <c r="G494" s="263"/>
      <c r="H494" s="263"/>
      <c r="I494" s="250"/>
      <c r="J494" s="263"/>
      <c r="K494" s="263"/>
      <c r="L494" s="263"/>
      <c r="M494" s="263"/>
      <c r="N494" s="263"/>
      <c r="O494" s="263"/>
      <c r="P494" s="263"/>
      <c r="Q494" s="263"/>
      <c r="R494" s="263"/>
      <c r="S494" s="263"/>
    </row>
    <row r="495" spans="1:19" ht="25.5" customHeight="1">
      <c r="A495" s="244"/>
      <c r="B495" s="87" t="s">
        <v>1452</v>
      </c>
      <c r="C495" s="263"/>
      <c r="D495" s="208" t="s">
        <v>1453</v>
      </c>
      <c r="E495" s="263"/>
      <c r="F495" s="263"/>
      <c r="G495" s="263"/>
      <c r="H495" s="263"/>
      <c r="I495" s="250"/>
      <c r="J495" s="263"/>
      <c r="K495" s="263"/>
      <c r="L495" s="263"/>
      <c r="M495" s="263"/>
      <c r="N495" s="263"/>
      <c r="O495" s="263"/>
      <c r="P495" s="263"/>
      <c r="Q495" s="263"/>
      <c r="R495" s="263"/>
      <c r="S495" s="263"/>
    </row>
    <row r="496" spans="1:19" ht="52.5" customHeight="1">
      <c r="A496" s="244"/>
      <c r="B496" s="87" t="s">
        <v>1375</v>
      </c>
      <c r="C496" s="263"/>
      <c r="D496" s="263"/>
      <c r="E496" s="263"/>
      <c r="F496" s="263"/>
      <c r="G496" s="263"/>
      <c r="H496" s="263"/>
      <c r="I496" s="170" t="s">
        <v>1454</v>
      </c>
      <c r="J496" s="263"/>
      <c r="K496" s="263"/>
      <c r="L496" s="263"/>
      <c r="M496" s="263"/>
      <c r="N496" s="263"/>
      <c r="O496" s="263"/>
      <c r="P496" s="263"/>
      <c r="Q496" s="263"/>
      <c r="R496" s="208" t="s">
        <v>1455</v>
      </c>
      <c r="S496" s="208" t="s">
        <v>1456</v>
      </c>
    </row>
    <row r="497" spans="1:19" ht="48" customHeight="1">
      <c r="A497" s="244"/>
      <c r="B497" s="87" t="s">
        <v>1376</v>
      </c>
      <c r="C497" s="263"/>
      <c r="D497" s="263"/>
      <c r="E497" s="263"/>
      <c r="F497" s="263"/>
      <c r="G497" s="263"/>
      <c r="H497" s="263"/>
      <c r="I497" s="250"/>
      <c r="J497" s="263"/>
      <c r="K497" s="263"/>
      <c r="L497" s="263"/>
      <c r="M497" s="263"/>
      <c r="N497" s="263"/>
      <c r="O497" s="263"/>
      <c r="P497" s="263"/>
      <c r="Q497" s="263"/>
      <c r="R497" s="263"/>
      <c r="S497" s="263"/>
    </row>
    <row r="498" spans="1:19" ht="45.75" customHeight="1">
      <c r="A498" s="244"/>
      <c r="B498" s="87" t="s">
        <v>1412</v>
      </c>
      <c r="C498" s="263"/>
      <c r="D498" s="263"/>
      <c r="E498" s="263"/>
      <c r="F498" s="263"/>
      <c r="G498" s="263"/>
      <c r="H498" s="263"/>
      <c r="I498" s="250"/>
      <c r="J498" s="263"/>
      <c r="K498" s="263"/>
      <c r="L498" s="263"/>
      <c r="M498" s="263"/>
      <c r="N498" s="263"/>
      <c r="O498" s="263"/>
      <c r="P498" s="263"/>
      <c r="Q498" s="263"/>
      <c r="R498" s="263"/>
      <c r="S498" s="263"/>
    </row>
    <row r="499" spans="1:19" ht="31.5" customHeight="1">
      <c r="A499" s="244"/>
      <c r="B499" s="87" t="s">
        <v>1457</v>
      </c>
      <c r="C499" s="263"/>
      <c r="D499" s="263"/>
      <c r="E499" s="263"/>
      <c r="F499" s="263"/>
      <c r="G499" s="263"/>
      <c r="H499" s="263"/>
      <c r="I499" s="250"/>
      <c r="J499" s="263"/>
      <c r="K499" s="263"/>
      <c r="L499" s="263"/>
      <c r="M499" s="263"/>
      <c r="N499" s="263"/>
      <c r="O499" s="263"/>
      <c r="P499" s="263"/>
      <c r="Q499" s="263"/>
      <c r="R499" s="263"/>
      <c r="S499" s="263"/>
    </row>
    <row r="500" spans="1:19" ht="37.5" customHeight="1">
      <c r="A500" s="215" t="s">
        <v>1311</v>
      </c>
      <c r="B500" s="87" t="s">
        <v>1362</v>
      </c>
      <c r="C500" s="208" t="s">
        <v>1458</v>
      </c>
      <c r="D500" s="208" t="s">
        <v>1459</v>
      </c>
      <c r="E500" s="208" t="s">
        <v>61</v>
      </c>
      <c r="F500" s="257">
        <v>3</v>
      </c>
      <c r="G500" s="257">
        <v>2</v>
      </c>
      <c r="H500" s="208" t="str">
        <f>IF(AND(OR(F500=1,F500=2),(OR(G500=1,G500=2))),"Zona Baja",IF(AND((F500=3),(G500=1)),"Zona Baja",IF(AND(OR(F500=1,F500=2),(G500=3)),"Zona Moderada",IF(AND((F500=4),(G500=1)),"Zona Moderada",IF(AND((F500=3),(G500=2)),"Zona Moderada",IF(AND((F500=5),(OR(G500=1,G500=2))),"Zona Alta",IF(AND((F500=4),(OR(G500=2,G500=3))),"Zona Alta",IF(AND((F500=3),(G500=3)),"Zona Alta",IF(AND((F500=2),(G500=4)),"Zona Alta",IF(AND((F500=1),(OR(G500=4,G500=5))),"Zona Alta",IF(AND((F500=2),(G500=5)),"Zona Extrema",IF(AND(OR(F500=3,F500=4,F500=5),(OR(G500=4,G500=5))),"Zona Extrema",IF(AND((F500=5),(G500=3)),"Zona Extrema","")))))))))))))</f>
        <v>Zona Moderada</v>
      </c>
      <c r="I500" s="170" t="s">
        <v>1460</v>
      </c>
      <c r="J500" s="257" t="s">
        <v>31</v>
      </c>
      <c r="K500" s="208" t="str">
        <f>IF(E500="Corrupción",IF(J500="Preventivo","Probabilidad",IF(J500="Correctivo","Impacto","")),IF(J500="Preventivo","Probabilidad",IF(J500="","",IF(J500="Preventivo - Correctivo","Ambos",IF(J500="Preventivo","Probabilidad",IF(J500="","",IF(J500="Preventivo - Correctivo","Ambos","Impacto")))))))</f>
        <v>Probabilidad</v>
      </c>
      <c r="L500" s="208">
        <v>45</v>
      </c>
      <c r="M500" s="208">
        <f>IF(E500="Corrupción",IF(K500="Impacto",0,IF(K500="Probabilidad",IF(L500&lt;51,0,IF(L500&lt;76,1,2)))),IF(OR(K500="Probabilidad",K500="Ambos"),IF(L500&lt;71,0,1),IF(K500="Impacto",0,IF(K500="","",0))))</f>
        <v>0</v>
      </c>
      <c r="N500" s="208">
        <f>IF(E500="Corrupción",IF(K500="Probabilidad",0,IF(K500="Impacto",IF(L500&lt;51,0,IF(L500&lt;76,1,2)))),IF(OR(K500="Impacto",K500="Ambos"),IF(L500&lt;71,0,1),IF(K500="Probabilidad",0,IF(K500="",""))))</f>
        <v>0</v>
      </c>
      <c r="O500" s="204">
        <f>IF(J500="","",IF((F500-M500)&lt;=0,1,(F500-M500)))</f>
        <v>3</v>
      </c>
      <c r="P500" s="204">
        <f>IF(J500="","",IF((G500-N500)&lt;=0,1,(G500-N500)))</f>
        <v>2</v>
      </c>
      <c r="Q500" s="208" t="str">
        <f>IF(AND(OR(O500=1,O500=2),(OR(P500=1,P500=2))),"Zona de Riesgo Baja",IF(AND((O500=3),(P500=1)),"Zona de Riesgo Baja",IF(AND(OR(O500=1,O500=2),(P500=3)),"Zona de Riesgo Moderada",IF(AND((O500=4),(P500=1)),"Zona de Riesgo Moderada",IF(AND((O500=3),(P500=2)),"Zona de Riesgo Moderada",IF(AND((O500=5),(OR(P500=1,P500=2))),"Zona de Riesgo Alta",IF(AND((O500=4),(OR(P500=2,P500=3))),"Zona de Riesgo Alta",IF(AND((O500=3),(P500=3)),"Zona de Riesgo Alta",IF(AND((O500=2),(P500=4)),"Zona de Riesgo Alta",IF(AND((O500=1),(OR(P500=4,P500=5))),"Zona de Riesgo Alta",IF(AND((O500=2),(P500=5)),"Zona de Riesgo Extrema",IF(AND(OR(O500=3,O500=4,O500=5),(OR(P500=4,P500=5))),"Zona de Riesgo Extrema",IF(AND((O500=5),(P500=3)),"Zona de Riesgo Extrema","")))))))))))))</f>
        <v>Zona de Riesgo Moderada</v>
      </c>
      <c r="R500" s="208" t="s">
        <v>1461</v>
      </c>
      <c r="S500" s="208" t="s">
        <v>1462</v>
      </c>
    </row>
    <row r="501" spans="1:19" ht="38.25">
      <c r="A501" s="244"/>
      <c r="B501" s="87" t="s">
        <v>1463</v>
      </c>
      <c r="C501" s="263"/>
      <c r="D501" s="263"/>
      <c r="E501" s="263"/>
      <c r="F501" s="263"/>
      <c r="G501" s="263"/>
      <c r="H501" s="263"/>
      <c r="I501" s="250"/>
      <c r="J501" s="263"/>
      <c r="K501" s="263"/>
      <c r="L501" s="263"/>
      <c r="M501" s="263"/>
      <c r="N501" s="263"/>
      <c r="O501" s="290"/>
      <c r="P501" s="290"/>
      <c r="Q501" s="263"/>
      <c r="R501" s="263"/>
      <c r="S501" s="263"/>
    </row>
    <row r="502" spans="1:19" ht="36" customHeight="1">
      <c r="A502" s="244"/>
      <c r="B502" s="87" t="s">
        <v>1464</v>
      </c>
      <c r="C502" s="263"/>
      <c r="D502" s="263"/>
      <c r="E502" s="263"/>
      <c r="F502" s="263"/>
      <c r="G502" s="263"/>
      <c r="H502" s="263"/>
      <c r="I502" s="250"/>
      <c r="J502" s="263"/>
      <c r="K502" s="263"/>
      <c r="L502" s="263"/>
      <c r="M502" s="263"/>
      <c r="N502" s="263"/>
      <c r="O502" s="290"/>
      <c r="P502" s="290"/>
      <c r="Q502" s="263"/>
      <c r="R502" s="263"/>
      <c r="S502" s="263"/>
    </row>
    <row r="503" spans="1:19" ht="45.75" customHeight="1">
      <c r="A503" s="244"/>
      <c r="B503" s="87" t="s">
        <v>1397</v>
      </c>
      <c r="C503" s="263"/>
      <c r="D503" s="263"/>
      <c r="E503" s="263"/>
      <c r="F503" s="263"/>
      <c r="G503" s="263"/>
      <c r="H503" s="263"/>
      <c r="I503" s="250"/>
      <c r="J503" s="263"/>
      <c r="K503" s="263"/>
      <c r="L503" s="263"/>
      <c r="M503" s="263"/>
      <c r="N503" s="263"/>
      <c r="O503" s="290"/>
      <c r="P503" s="290"/>
      <c r="Q503" s="263"/>
      <c r="R503" s="263"/>
      <c r="S503" s="263"/>
    </row>
    <row r="504" spans="1:19" ht="34.5" customHeight="1">
      <c r="A504" s="244"/>
      <c r="B504" s="87" t="s">
        <v>1448</v>
      </c>
      <c r="C504" s="263"/>
      <c r="D504" s="263"/>
      <c r="E504" s="263"/>
      <c r="F504" s="263"/>
      <c r="G504" s="263"/>
      <c r="H504" s="263"/>
      <c r="I504" s="250"/>
      <c r="J504" s="263"/>
      <c r="K504" s="263"/>
      <c r="L504" s="263"/>
      <c r="M504" s="263"/>
      <c r="N504" s="263"/>
      <c r="O504" s="290"/>
      <c r="P504" s="290"/>
      <c r="Q504" s="263"/>
      <c r="R504" s="263"/>
      <c r="S504" s="263"/>
    </row>
    <row r="505" spans="1:19" ht="48.75" customHeight="1">
      <c r="A505" s="244"/>
      <c r="B505" s="87" t="s">
        <v>1465</v>
      </c>
      <c r="C505" s="263"/>
      <c r="D505" s="263"/>
      <c r="E505" s="263"/>
      <c r="F505" s="263"/>
      <c r="G505" s="263"/>
      <c r="H505" s="263"/>
      <c r="I505" s="250"/>
      <c r="J505" s="263"/>
      <c r="K505" s="263"/>
      <c r="L505" s="263"/>
      <c r="M505" s="263"/>
      <c r="N505" s="263"/>
      <c r="O505" s="290"/>
      <c r="P505" s="290"/>
      <c r="Q505" s="263"/>
      <c r="R505" s="208" t="s">
        <v>1466</v>
      </c>
      <c r="S505" s="208" t="s">
        <v>1406</v>
      </c>
    </row>
    <row r="506" spans="1:19" ht="45.75" customHeight="1">
      <c r="A506" s="244"/>
      <c r="B506" s="87" t="s">
        <v>1415</v>
      </c>
      <c r="C506" s="263"/>
      <c r="D506" s="263"/>
      <c r="E506" s="263"/>
      <c r="F506" s="263"/>
      <c r="G506" s="263"/>
      <c r="H506" s="263"/>
      <c r="I506" s="250"/>
      <c r="J506" s="263"/>
      <c r="K506" s="263"/>
      <c r="L506" s="263"/>
      <c r="M506" s="263"/>
      <c r="N506" s="263"/>
      <c r="O506" s="290"/>
      <c r="P506" s="290"/>
      <c r="Q506" s="263"/>
      <c r="R506" s="263"/>
      <c r="S506" s="263"/>
    </row>
    <row r="507" spans="1:19" ht="34.5" customHeight="1">
      <c r="A507" s="244"/>
      <c r="B507" s="87" t="s">
        <v>1363</v>
      </c>
      <c r="C507" s="263"/>
      <c r="D507" s="263"/>
      <c r="E507" s="263"/>
      <c r="F507" s="263"/>
      <c r="G507" s="263"/>
      <c r="H507" s="263"/>
      <c r="I507" s="170" t="s">
        <v>1467</v>
      </c>
      <c r="J507" s="263"/>
      <c r="K507" s="263"/>
      <c r="L507" s="263"/>
      <c r="M507" s="263"/>
      <c r="N507" s="263"/>
      <c r="O507" s="290"/>
      <c r="P507" s="290"/>
      <c r="Q507" s="263"/>
      <c r="R507" s="263"/>
      <c r="S507" s="263"/>
    </row>
    <row r="508" spans="1:19" ht="21.75" customHeight="1">
      <c r="A508" s="244"/>
      <c r="B508" s="87" t="s">
        <v>1452</v>
      </c>
      <c r="C508" s="263"/>
      <c r="D508" s="263"/>
      <c r="E508" s="263"/>
      <c r="F508" s="263"/>
      <c r="G508" s="263"/>
      <c r="H508" s="263"/>
      <c r="I508" s="250"/>
      <c r="J508" s="263"/>
      <c r="K508" s="263"/>
      <c r="L508" s="263"/>
      <c r="M508" s="263"/>
      <c r="N508" s="263"/>
      <c r="O508" s="290"/>
      <c r="P508" s="290"/>
      <c r="Q508" s="263"/>
      <c r="R508" s="263"/>
      <c r="S508" s="263"/>
    </row>
    <row r="509" spans="1:19" ht="19.5" customHeight="1">
      <c r="A509" s="244"/>
      <c r="B509" s="87" t="s">
        <v>1361</v>
      </c>
      <c r="C509" s="263"/>
      <c r="D509" s="263"/>
      <c r="E509" s="263"/>
      <c r="F509" s="263"/>
      <c r="G509" s="263"/>
      <c r="H509" s="263"/>
      <c r="I509" s="250"/>
      <c r="J509" s="263"/>
      <c r="K509" s="263"/>
      <c r="L509" s="263"/>
      <c r="M509" s="263"/>
      <c r="N509" s="263"/>
      <c r="O509" s="290"/>
      <c r="P509" s="290"/>
      <c r="Q509" s="263"/>
      <c r="R509" s="263"/>
      <c r="S509" s="263"/>
    </row>
    <row r="510" spans="1:19" ht="22.5" customHeight="1">
      <c r="A510" s="244"/>
      <c r="B510" s="87" t="s">
        <v>1374</v>
      </c>
      <c r="C510" s="263"/>
      <c r="D510" s="208" t="s">
        <v>1408</v>
      </c>
      <c r="E510" s="263"/>
      <c r="F510" s="263"/>
      <c r="G510" s="263"/>
      <c r="H510" s="263"/>
      <c r="I510" s="250"/>
      <c r="J510" s="263"/>
      <c r="K510" s="263"/>
      <c r="L510" s="263"/>
      <c r="M510" s="263"/>
      <c r="N510" s="263"/>
      <c r="O510" s="290"/>
      <c r="P510" s="290"/>
      <c r="Q510" s="263"/>
      <c r="R510" s="263"/>
      <c r="S510" s="263"/>
    </row>
    <row r="511" spans="1:19" ht="42.75" customHeight="1">
      <c r="A511" s="244"/>
      <c r="B511" s="87" t="s">
        <v>1375</v>
      </c>
      <c r="C511" s="263"/>
      <c r="D511" s="263"/>
      <c r="E511" s="263"/>
      <c r="F511" s="263"/>
      <c r="G511" s="263"/>
      <c r="H511" s="263"/>
      <c r="I511" s="170" t="s">
        <v>1468</v>
      </c>
      <c r="J511" s="263"/>
      <c r="K511" s="263"/>
      <c r="L511" s="263"/>
      <c r="M511" s="263"/>
      <c r="N511" s="263"/>
      <c r="O511" s="290"/>
      <c r="P511" s="290"/>
      <c r="Q511" s="263"/>
      <c r="R511" s="208" t="s">
        <v>1469</v>
      </c>
      <c r="S511" s="208" t="s">
        <v>1470</v>
      </c>
    </row>
    <row r="512" spans="1:19" ht="45.75" customHeight="1">
      <c r="A512" s="244"/>
      <c r="B512" s="87" t="s">
        <v>1376</v>
      </c>
      <c r="C512" s="263"/>
      <c r="D512" s="263"/>
      <c r="E512" s="263"/>
      <c r="F512" s="263"/>
      <c r="G512" s="263"/>
      <c r="H512" s="263"/>
      <c r="I512" s="250"/>
      <c r="J512" s="263"/>
      <c r="K512" s="263"/>
      <c r="L512" s="263"/>
      <c r="M512" s="263"/>
      <c r="N512" s="263"/>
      <c r="O512" s="290"/>
      <c r="P512" s="290"/>
      <c r="Q512" s="263"/>
      <c r="R512" s="263"/>
      <c r="S512" s="263"/>
    </row>
    <row r="513" spans="1:19" ht="19.5" customHeight="1">
      <c r="A513" s="244"/>
      <c r="B513" s="87" t="s">
        <v>1471</v>
      </c>
      <c r="C513" s="263"/>
      <c r="D513" s="263"/>
      <c r="E513" s="263"/>
      <c r="F513" s="263"/>
      <c r="G513" s="263"/>
      <c r="H513" s="263"/>
      <c r="I513" s="250"/>
      <c r="J513" s="263"/>
      <c r="K513" s="263"/>
      <c r="L513" s="263"/>
      <c r="M513" s="263"/>
      <c r="N513" s="263"/>
      <c r="O513" s="290"/>
      <c r="P513" s="290"/>
      <c r="Q513" s="263"/>
      <c r="R513" s="263"/>
      <c r="S513" s="263"/>
    </row>
    <row r="514" spans="1:19" ht="21.75" customHeight="1">
      <c r="A514" s="244"/>
      <c r="B514" s="87" t="s">
        <v>1472</v>
      </c>
      <c r="C514" s="263"/>
      <c r="D514" s="208" t="s">
        <v>1416</v>
      </c>
      <c r="E514" s="263"/>
      <c r="F514" s="263"/>
      <c r="G514" s="263"/>
      <c r="H514" s="263"/>
      <c r="I514" s="250"/>
      <c r="J514" s="263"/>
      <c r="K514" s="263"/>
      <c r="L514" s="263"/>
      <c r="M514" s="263"/>
      <c r="N514" s="263"/>
      <c r="O514" s="290"/>
      <c r="P514" s="290"/>
      <c r="Q514" s="263"/>
      <c r="R514" s="263"/>
      <c r="S514" s="263"/>
    </row>
    <row r="515" spans="1:19" ht="46.5" customHeight="1">
      <c r="A515" s="244"/>
      <c r="B515" s="87" t="s">
        <v>1412</v>
      </c>
      <c r="C515" s="263"/>
      <c r="D515" s="263"/>
      <c r="E515" s="263"/>
      <c r="F515" s="263"/>
      <c r="G515" s="263"/>
      <c r="H515" s="263"/>
      <c r="I515" s="250"/>
      <c r="J515" s="263"/>
      <c r="K515" s="263"/>
      <c r="L515" s="263"/>
      <c r="M515" s="263"/>
      <c r="N515" s="263"/>
      <c r="O515" s="290"/>
      <c r="P515" s="290"/>
      <c r="Q515" s="263"/>
      <c r="R515" s="263"/>
      <c r="S515" s="263"/>
    </row>
    <row r="516" spans="1:19" ht="27.75" customHeight="1">
      <c r="A516" s="244"/>
      <c r="B516" s="87" t="s">
        <v>1473</v>
      </c>
      <c r="C516" s="263"/>
      <c r="D516" s="263"/>
      <c r="E516" s="263"/>
      <c r="F516" s="263"/>
      <c r="G516" s="263"/>
      <c r="H516" s="263"/>
      <c r="I516" s="250"/>
      <c r="J516" s="263"/>
      <c r="K516" s="263"/>
      <c r="L516" s="263"/>
      <c r="M516" s="263"/>
      <c r="N516" s="263"/>
      <c r="O516" s="290"/>
      <c r="P516" s="290"/>
      <c r="Q516" s="263"/>
      <c r="R516" s="263"/>
      <c r="S516" s="263"/>
    </row>
    <row r="517" spans="1:19" ht="48.75" customHeight="1">
      <c r="A517" s="244"/>
      <c r="B517" s="87" t="s">
        <v>1457</v>
      </c>
      <c r="C517" s="263"/>
      <c r="D517" s="263"/>
      <c r="E517" s="263"/>
      <c r="F517" s="263"/>
      <c r="G517" s="263"/>
      <c r="H517" s="263"/>
      <c r="I517" s="250"/>
      <c r="J517" s="263"/>
      <c r="K517" s="263"/>
      <c r="L517" s="263"/>
      <c r="M517" s="263"/>
      <c r="N517" s="263"/>
      <c r="O517" s="291"/>
      <c r="P517" s="291"/>
      <c r="Q517" s="263"/>
      <c r="R517" s="263"/>
      <c r="S517" s="263"/>
    </row>
    <row r="518" spans="1:19" ht="174" customHeight="1">
      <c r="A518" s="20" t="s">
        <v>1474</v>
      </c>
      <c r="B518" s="87" t="s">
        <v>1475</v>
      </c>
      <c r="C518" s="87" t="s">
        <v>1476</v>
      </c>
      <c r="D518" s="87" t="s">
        <v>1477</v>
      </c>
      <c r="E518" s="87" t="s">
        <v>346</v>
      </c>
      <c r="F518" s="97">
        <v>4</v>
      </c>
      <c r="G518" s="97">
        <v>2</v>
      </c>
      <c r="H518" s="156" t="str">
        <f>IF(AND(OR(F518=1,F518=2),(OR(G518=1,G518=2))),"Zona Baja",IF(AND((F518=3),(G518=1)),"Zona Baja",IF(AND(OR(F518=1,F518=2),(G518=3)),"Zona Moderada",IF(AND((F518=4),(G518=1)),"Zona Moderada",IF(AND((F518=3),(G518=2)),"Zona Moderada",IF(AND((F518=5),(OR(G518=1,G518=2))),"Zona Alta",IF(AND((F518=4),(OR(G518=2,G518=3))),"Zona Alta",IF(AND((F518=3),(G518=3)),"Zona Alta",IF(AND((F518=2),(G518=4)),"Zona Alta",IF(AND((F518=1),(OR(G518=4,G518=5))),"Zona Alta",IF(AND((F518=2),(G518=5)),"Zona Extrema",IF(AND(OR(F518=3,F518=4,F518=5),(OR(G518=4,G518=5))),"Zona Extrema",IF(AND((F518=5),(G518=3)),"Zona Extrema","")))))))))))))</f>
        <v>Zona Alta</v>
      </c>
      <c r="I518" s="85" t="s">
        <v>1478</v>
      </c>
      <c r="J518" s="85" t="s">
        <v>256</v>
      </c>
      <c r="K518" s="85" t="str">
        <f t="shared" ref="K518:K520" si="181">IF(E518="Corrupción",IF(J518="Preventivo","Probabilidad",IF(J518="Correctivo","Impacto","")),IF(J518="Preventivo","Probabilidad",IF(J518="","",IF(J518="Preventivo - Correctivo","Ambos",IF(J518="Preventivo","Probabilidad",IF(J518="","",IF(J518="Preventivo - Correctivo","Ambos","Impacto")))))))</f>
        <v>Ambos</v>
      </c>
      <c r="L518" s="85">
        <v>95</v>
      </c>
      <c r="M518" s="117">
        <f>IF(E518="Corrupción",IF(K518="Impacto",0,IF(K518="Probabilidad",IF(L518&lt;51,0,IF(L518&lt;76,1,2)))),IF(OR(K518="Probabilidad",K518="Ambos"),IF(L518&lt;71,0,1),IF(K518="Impacto",0,IF(K518="","",0))))</f>
        <v>1</v>
      </c>
      <c r="N518" s="117">
        <f t="shared" ref="N518:N519" si="182">IF(E518="Corrupción",IF(K518="Probabilidad",0,IF(K518="Impacto",IF(L518&lt;51,0,IF(L518&lt;76,1,2)))),IF(OR(K518="Impacto",K518="Ambos"),IF(L518&lt;71,0,1),IF(K518="Probabilidad",0,IF(K518="",""))))</f>
        <v>1</v>
      </c>
      <c r="O518" s="117">
        <f t="shared" ref="O518:O519" si="183">IF(J518="","",IF((F518-M518)&lt;=0,1,(F518-M518)))</f>
        <v>3</v>
      </c>
      <c r="P518" s="117">
        <f t="shared" ref="P518:P519" si="184">IF(J518="","",IF((G518-N518)&lt;=0,1,(G518-N518)))</f>
        <v>1</v>
      </c>
      <c r="Q518" s="110" t="str">
        <f>IF(AND(OR(O518=1,O518=2),(OR(P518=1,P518=2))),"Zona de Riesgo Baja",IF(AND((O518=3),(P518=1)),"Zona de Riesgo Baja",IF(AND(OR(O518=1,O518=2),(P518=3)),"Zona de Riesgo Moderada",IF(AND((O518=4),(P518=1)),"Zona de Riesgo Moderada",IF(AND((O518=3),(P518=2)),"Zona de Riesgo Moderada",IF(AND((O518=5),(OR(P518=1,P518=2))),"Zona de Riesgo Alta",IF(AND((O518=4),(OR(P518=2,P518=3))),"Zona de Riesgo Alta",IF(AND((O518=3),(P518=3)),"Zona de Riesgo Alta",IF(AND((O518=2),(P518=4)),"Zona de Riesgo Alta",IF(AND((O518=1),(OR(P518=4,P518=5))),"Zona de Riesgo Alta",IF(AND((O518=2),(P518=5)),"Zona de Riesgo Extrema",IF(AND(OR(O518=3,O518=4,O518=5),(OR(P518=4,P518=5))),"Zona de Riesgo Extrema",IF(AND((O518=5),(P518=3)),"Zona de Riesgo Extrema","")))))))))))))</f>
        <v>Zona de Riesgo Baja</v>
      </c>
      <c r="R518" s="87" t="s">
        <v>1479</v>
      </c>
      <c r="S518" s="87" t="s">
        <v>1480</v>
      </c>
    </row>
    <row r="519" spans="1:19" ht="51">
      <c r="A519" s="245" t="s">
        <v>1474</v>
      </c>
      <c r="B519" s="208" t="s">
        <v>1481</v>
      </c>
      <c r="C519" s="208" t="s">
        <v>1482</v>
      </c>
      <c r="D519" s="208" t="s">
        <v>1483</v>
      </c>
      <c r="E519" s="208" t="s">
        <v>878</v>
      </c>
      <c r="F519" s="257">
        <v>3</v>
      </c>
      <c r="G519" s="257">
        <v>3</v>
      </c>
      <c r="H519" s="272" t="str">
        <f t="shared" ref="H519:H528" si="185">IF(AND(OR(F519=1,F519=2),(OR(G519=1,G519=2))),"Zona Baja",IF(AND((F519=3),(G519=1)),"Zona Baja",IF(AND(OR(F519=1,F519=2),(G519=3)),"Zona Moderada",IF(AND((F519=4),(G519=1)),"Zona Moderada",IF(AND((F519=3),(G519=2)),"Zona Moderada",IF(AND((F519=5),(OR(G519=1,G519=2))),"Zona Alta",IF(AND((F519=4),(OR(G519=2,G519=3))),"Zona Alta",IF(AND((F519=3),(G519=3)),"Zona Alta",IF(AND((F519=2),(G519=4)),"Zona Alta",IF(AND((F519=1),(OR(G519=4,G519=5))),"Zona Alta",IF(AND((F519=2),(G519=5)),"Zona Extrema",IF(AND(OR(F519=3,F519=4,F519=5),(OR(G519=4,G519=5))),"Zona Extrema",IF(AND((F519=5),(G519=3)),"Zona Extrema","")))))))))))))</f>
        <v>Zona Alta</v>
      </c>
      <c r="I519" s="85" t="s">
        <v>1484</v>
      </c>
      <c r="J519" s="97" t="s">
        <v>31</v>
      </c>
      <c r="K519" s="87" t="str">
        <f t="shared" si="181"/>
        <v>Probabilidad</v>
      </c>
      <c r="L519" s="85">
        <v>95</v>
      </c>
      <c r="M519" s="208">
        <f t="shared" ref="M519" si="186">IF(E519="Corrupción",IF(K519="Impacto",0,IF(K519="Probabilidad",IF(L519&lt;51,0,IF(L519&lt;76,1,2)))),IF(OR(K519="Probabilidad",K519="Ambos"),IF(L519&lt;71,0,1),IF(K519="Impacto",0,IF(K519="","",0))))</f>
        <v>1</v>
      </c>
      <c r="N519" s="208">
        <f t="shared" si="182"/>
        <v>0</v>
      </c>
      <c r="O519" s="204">
        <f t="shared" si="183"/>
        <v>2</v>
      </c>
      <c r="P519" s="204">
        <f t="shared" si="184"/>
        <v>3</v>
      </c>
      <c r="Q519" s="208" t="str">
        <f t="shared" ref="Q519" si="187">IF(AND(OR(O519=1,O519=2),(OR(P519=1,P519=2))),"Zona de Riesgo Baja",IF(AND((O519=3),(P519=1)),"Zona de Riesgo Baja",IF(AND(OR(O519=1,O519=2),(P519=3)),"Zona de Riesgo Moderada",IF(AND((O519=4),(P519=1)),"Zona de Riesgo Moderada",IF(AND((O519=3),(P519=2)),"Zona de Riesgo Moderada",IF(AND((O519=5),(OR(P519=1,P519=2))),"Zona de Riesgo Alta",IF(AND((O519=4),(OR(P519=2,P519=3))),"Zona de Riesgo Alta",IF(AND((O519=3),(P519=3)),"Zona de Riesgo Alta",IF(AND((O519=2),(P519=4)),"Zona de Riesgo Alta",IF(AND((O519=1),(OR(P519=4,P519=5))),"Zona de Riesgo Alta",IF(AND((O519=2),(P519=5)),"Zona de Riesgo Extrema",IF(AND(OR(O519=3,O519=4,O519=5),(OR(P519=4,P519=5))),"Zona de Riesgo Extrema",IF(AND((O519=5),(P519=3)),"Zona de Riesgo Extrema","")))))))))))))</f>
        <v>Zona de Riesgo Moderada</v>
      </c>
      <c r="R519" s="87" t="s">
        <v>1485</v>
      </c>
      <c r="S519" s="87" t="s">
        <v>1486</v>
      </c>
    </row>
    <row r="520" spans="1:19" ht="217.5" customHeight="1">
      <c r="A520" s="246"/>
      <c r="B520" s="208"/>
      <c r="C520" s="208"/>
      <c r="D520" s="208"/>
      <c r="E520" s="208"/>
      <c r="F520" s="257"/>
      <c r="G520" s="257"/>
      <c r="H520" s="208"/>
      <c r="I520" s="85" t="s">
        <v>1487</v>
      </c>
      <c r="J520" s="97" t="s">
        <v>31</v>
      </c>
      <c r="K520" s="87" t="str">
        <f t="shared" si="181"/>
        <v>Probabilidad</v>
      </c>
      <c r="L520" s="85">
        <v>95</v>
      </c>
      <c r="M520" s="208"/>
      <c r="N520" s="208"/>
      <c r="O520" s="206"/>
      <c r="P520" s="206"/>
      <c r="Q520" s="208"/>
      <c r="R520" s="87" t="s">
        <v>1488</v>
      </c>
      <c r="S520" s="87" t="s">
        <v>1489</v>
      </c>
    </row>
    <row r="521" spans="1:19" ht="89.25">
      <c r="A521" s="20" t="s">
        <v>1490</v>
      </c>
      <c r="B521" s="87" t="s">
        <v>1491</v>
      </c>
      <c r="C521" s="87" t="s">
        <v>1492</v>
      </c>
      <c r="D521" s="87" t="s">
        <v>1493</v>
      </c>
      <c r="E521" s="87" t="s">
        <v>878</v>
      </c>
      <c r="F521" s="97">
        <v>3</v>
      </c>
      <c r="G521" s="97">
        <v>3</v>
      </c>
      <c r="H521" s="156" t="str">
        <f t="shared" si="185"/>
        <v>Zona Alta</v>
      </c>
      <c r="I521" s="85" t="s">
        <v>1494</v>
      </c>
      <c r="J521" s="97" t="s">
        <v>31</v>
      </c>
      <c r="K521" s="87" t="str">
        <f t="shared" ref="K521:K530" si="188">IF(E521="Corrupción",IF(J521="Preventivo","Probabilidad",IF(J521="Correctivo","Impacto","")),IF(J521="Preventivo","Probabilidad",IF(J521="","",IF(J521="Preventivo - Correctivo","Ambos",IF(J521="Preventivo","Probabilidad",IF(J521="","",IF(J521="Preventivo - Correctivo","Ambos","Impacto")))))))</f>
        <v>Probabilidad</v>
      </c>
      <c r="L521" s="85">
        <v>95</v>
      </c>
      <c r="M521" s="87">
        <f t="shared" ref="M521:M528" si="189">IF(E521="Corrupción",IF(K521="Impacto",0,IF(K521="Probabilidad",IF(L521&lt;51,0,IF(L521&lt;76,1,2)))),IF(OR(K521="Probabilidad",K521="Ambos"),IF(L521&lt;71,0,1),IF(K521="Impacto",0,IF(K521="","",0))))</f>
        <v>1</v>
      </c>
      <c r="N521" s="87">
        <f t="shared" ref="N521:N530" si="190">IF(E521="Corrupción",IF(K521="Probabilidad",0,IF(K521="Impacto",IF(L521&lt;51,0,IF(L521&lt;76,1,2)))),IF(OR(K521="Impacto",K521="Ambos"),IF(L521&lt;71,0,1),IF(K521="Probabilidad",0,IF(K521="",""))))</f>
        <v>0</v>
      </c>
      <c r="O521" s="87">
        <f t="shared" ref="O521:O533" si="191">IF(J521="","",IF((F521-M521)&lt;=0,1,(F521-M521)))</f>
        <v>2</v>
      </c>
      <c r="P521" s="87">
        <f t="shared" ref="P521:P522" si="192">IF(J521="","",IF((G521-N521)&lt;=0,1,(G521-N521)))</f>
        <v>3</v>
      </c>
      <c r="Q521" s="87" t="str">
        <f t="shared" ref="Q521:Q525" si="193">IF(AND(OR(O521=1,O521=2),(OR(P521=1,P521=2))),"Zona de Riesgo Baja",IF(AND((O521=3),(P521=1)),"Zona de Riesgo Baja",IF(AND(OR(O521=1,O521=2),(P521=3)),"Zona de Riesgo Moderada",IF(AND((O521=4),(P521=1)),"Zona de Riesgo Moderada",IF(AND((O521=3),(P521=2)),"Zona de Riesgo Moderada",IF(AND((O521=5),(OR(P521=1,P521=2))),"Zona de Riesgo Alta",IF(AND((O521=4),(OR(P521=2,P521=3))),"Zona de Riesgo Alta",IF(AND((O521=3),(P521=3)),"Zona de Riesgo Alta",IF(AND((O521=2),(P521=4)),"Zona de Riesgo Alta",IF(AND((O521=1),(OR(P521=4,P521=5))),"Zona de Riesgo Alta",IF(AND((O521=2),(P521=5)),"Zona de Riesgo Extrema",IF(AND(OR(O521=3,O521=4,O521=5),(OR(P521=4,P521=5))),"Zona de Riesgo Extrema",IF(AND((O521=5),(P521=3)),"Zona de Riesgo Extrema","")))))))))))))</f>
        <v>Zona de Riesgo Moderada</v>
      </c>
      <c r="R521" s="87" t="s">
        <v>1495</v>
      </c>
      <c r="S521" s="87" t="s">
        <v>1496</v>
      </c>
    </row>
    <row r="522" spans="1:19" ht="51">
      <c r="A522" s="224" t="s">
        <v>1474</v>
      </c>
      <c r="B522" s="208" t="s">
        <v>1497</v>
      </c>
      <c r="C522" s="170" t="s">
        <v>1498</v>
      </c>
      <c r="D522" s="208" t="s">
        <v>1499</v>
      </c>
      <c r="E522" s="208" t="s">
        <v>61</v>
      </c>
      <c r="F522" s="257">
        <v>4</v>
      </c>
      <c r="G522" s="257">
        <v>3</v>
      </c>
      <c r="H522" s="272" t="str">
        <f t="shared" si="185"/>
        <v>Zona Alta</v>
      </c>
      <c r="I522" s="85" t="s">
        <v>1500</v>
      </c>
      <c r="J522" s="97" t="s">
        <v>31</v>
      </c>
      <c r="K522" s="87" t="str">
        <f t="shared" si="188"/>
        <v>Probabilidad</v>
      </c>
      <c r="L522" s="85">
        <v>85</v>
      </c>
      <c r="M522" s="208">
        <f t="shared" si="189"/>
        <v>2</v>
      </c>
      <c r="N522" s="208">
        <f t="shared" si="190"/>
        <v>0</v>
      </c>
      <c r="O522" s="204">
        <f t="shared" si="191"/>
        <v>2</v>
      </c>
      <c r="P522" s="204">
        <f t="shared" si="192"/>
        <v>3</v>
      </c>
      <c r="Q522" s="208" t="str">
        <f t="shared" si="193"/>
        <v>Zona de Riesgo Moderada</v>
      </c>
      <c r="R522" s="208" t="s">
        <v>1501</v>
      </c>
      <c r="S522" s="208" t="s">
        <v>1502</v>
      </c>
    </row>
    <row r="523" spans="1:19" ht="120.75" customHeight="1">
      <c r="A523" s="226"/>
      <c r="B523" s="208"/>
      <c r="C523" s="170"/>
      <c r="D523" s="208"/>
      <c r="E523" s="208"/>
      <c r="F523" s="257"/>
      <c r="G523" s="257"/>
      <c r="H523" s="208"/>
      <c r="I523" s="85" t="s">
        <v>1503</v>
      </c>
      <c r="J523" s="97" t="s">
        <v>31</v>
      </c>
      <c r="K523" s="87" t="str">
        <f t="shared" si="188"/>
        <v>Probabilidad</v>
      </c>
      <c r="L523" s="85">
        <v>80</v>
      </c>
      <c r="M523" s="208"/>
      <c r="N523" s="208"/>
      <c r="O523" s="206"/>
      <c r="P523" s="206"/>
      <c r="Q523" s="208"/>
      <c r="R523" s="208"/>
      <c r="S523" s="208"/>
    </row>
    <row r="524" spans="1:19" ht="229.5">
      <c r="A524" s="20" t="s">
        <v>1474</v>
      </c>
      <c r="B524" s="87" t="s">
        <v>1504</v>
      </c>
      <c r="C524" s="85" t="s">
        <v>1505</v>
      </c>
      <c r="D524" s="87" t="s">
        <v>1506</v>
      </c>
      <c r="E524" s="87" t="s">
        <v>61</v>
      </c>
      <c r="F524" s="97">
        <v>3</v>
      </c>
      <c r="G524" s="97">
        <v>3</v>
      </c>
      <c r="H524" s="156" t="str">
        <f t="shared" si="185"/>
        <v>Zona Alta</v>
      </c>
      <c r="I524" s="85" t="s">
        <v>1507</v>
      </c>
      <c r="J524" s="97" t="s">
        <v>31</v>
      </c>
      <c r="K524" s="87" t="str">
        <f t="shared" si="188"/>
        <v>Probabilidad</v>
      </c>
      <c r="L524" s="85">
        <v>85</v>
      </c>
      <c r="M524" s="87">
        <f t="shared" si="189"/>
        <v>2</v>
      </c>
      <c r="N524" s="87">
        <f t="shared" si="190"/>
        <v>0</v>
      </c>
      <c r="O524" s="87">
        <f t="shared" si="191"/>
        <v>1</v>
      </c>
      <c r="P524" s="87">
        <f>IF(J524="","",IF((G524-N524)&lt;=0,1,(G524-N524)))</f>
        <v>3</v>
      </c>
      <c r="Q524" s="87" t="str">
        <f t="shared" si="193"/>
        <v>Zona de Riesgo Moderada</v>
      </c>
      <c r="R524" s="87" t="s">
        <v>1508</v>
      </c>
      <c r="S524" s="87" t="s">
        <v>1509</v>
      </c>
    </row>
    <row r="525" spans="1:19" ht="51">
      <c r="A525" s="224" t="s">
        <v>1474</v>
      </c>
      <c r="B525" s="208" t="s">
        <v>1510</v>
      </c>
      <c r="C525" s="170" t="s">
        <v>1511</v>
      </c>
      <c r="D525" s="208" t="s">
        <v>1506</v>
      </c>
      <c r="E525" s="208" t="s">
        <v>61</v>
      </c>
      <c r="F525" s="257">
        <v>3</v>
      </c>
      <c r="G525" s="257">
        <v>3</v>
      </c>
      <c r="H525" s="272" t="str">
        <f t="shared" si="185"/>
        <v>Zona Alta</v>
      </c>
      <c r="I525" s="170" t="s">
        <v>1512</v>
      </c>
      <c r="J525" s="257" t="s">
        <v>31</v>
      </c>
      <c r="K525" s="208" t="str">
        <f t="shared" si="188"/>
        <v>Probabilidad</v>
      </c>
      <c r="L525" s="170">
        <v>70</v>
      </c>
      <c r="M525" s="208">
        <f t="shared" si="189"/>
        <v>1</v>
      </c>
      <c r="N525" s="208">
        <f t="shared" si="190"/>
        <v>0</v>
      </c>
      <c r="O525" s="204">
        <f t="shared" si="191"/>
        <v>2</v>
      </c>
      <c r="P525" s="204">
        <f>IF(J525="","",IF((G525-N525)&lt;=0,1,(G525-N525)))</f>
        <v>3</v>
      </c>
      <c r="Q525" s="208" t="str">
        <f t="shared" si="193"/>
        <v>Zona de Riesgo Moderada</v>
      </c>
      <c r="R525" s="87" t="s">
        <v>1513</v>
      </c>
      <c r="S525" s="87" t="s">
        <v>1514</v>
      </c>
    </row>
    <row r="526" spans="1:19" ht="106.5" customHeight="1">
      <c r="A526" s="226"/>
      <c r="B526" s="208"/>
      <c r="C526" s="170"/>
      <c r="D526" s="208"/>
      <c r="E526" s="208"/>
      <c r="F526" s="257"/>
      <c r="G526" s="257"/>
      <c r="H526" s="208"/>
      <c r="I526" s="170"/>
      <c r="J526" s="257"/>
      <c r="K526" s="208"/>
      <c r="L526" s="170"/>
      <c r="M526" s="208"/>
      <c r="N526" s="208"/>
      <c r="O526" s="206"/>
      <c r="P526" s="206"/>
      <c r="Q526" s="208"/>
      <c r="R526" s="87" t="s">
        <v>1515</v>
      </c>
      <c r="S526" s="87" t="s">
        <v>1516</v>
      </c>
    </row>
    <row r="527" spans="1:19" ht="169.5" customHeight="1">
      <c r="A527" s="20" t="s">
        <v>1474</v>
      </c>
      <c r="B527" s="87" t="s">
        <v>1517</v>
      </c>
      <c r="C527" s="85" t="s">
        <v>1518</v>
      </c>
      <c r="D527" s="87" t="s">
        <v>1506</v>
      </c>
      <c r="E527" s="87" t="s">
        <v>61</v>
      </c>
      <c r="F527" s="97">
        <v>3</v>
      </c>
      <c r="G527" s="97">
        <v>3</v>
      </c>
      <c r="H527" s="156" t="str">
        <f t="shared" si="185"/>
        <v>Zona Alta</v>
      </c>
      <c r="I527" s="85" t="s">
        <v>1519</v>
      </c>
      <c r="J527" s="97" t="s">
        <v>31</v>
      </c>
      <c r="K527" s="87" t="str">
        <f t="shared" si="188"/>
        <v>Probabilidad</v>
      </c>
      <c r="L527" s="87">
        <v>80</v>
      </c>
      <c r="M527" s="87">
        <f t="shared" si="189"/>
        <v>2</v>
      </c>
      <c r="N527" s="87">
        <f t="shared" si="190"/>
        <v>0</v>
      </c>
      <c r="O527" s="87">
        <f t="shared" si="191"/>
        <v>1</v>
      </c>
      <c r="P527" s="87">
        <f>IF(J527="","",IF((G527-N527)&lt;=0,1,(G527-N527)))</f>
        <v>3</v>
      </c>
      <c r="Q527" s="87" t="str">
        <f>IF(AND(OR(O527=1,O527=2),(OR(P527=1,P527=2))),"Zona de Riesgo Baja",IF(AND((O527=3),(P527=1)),"Zona de Riesgo Baja",IF(AND(OR(O527=1,O527=2),(P527=3)),"Zona de Riesgo Moderada",IF(AND((O527=4),(P527=1)),"Zona de Riesgo Moderada",IF(AND((O527=3),(P527=2)),"Zona de Riesgo Moderada",IF(AND((O527=5),(OR(P527=1,P527=2))),"Zona de Riesgo Alta",IF(AND((O527=4),(OR(P527=2,P527=3))),"Zona de Riesgo Alta",IF(AND((O527=3),(P527=3)),"Zona de Riesgo Alta",IF(AND((O527=2),(P527=4)),"Zona de Riesgo Alta",IF(AND((O527=1),(OR(P527=4,P527=5))),"Zona de Riesgo Alta",IF(AND((O527=2),(P527=5)),"Zona de Riesgo Extrema",IF(AND(OR(O527=3,O527=4,O527=5),(OR(P527=4,P527=5))),"Zona de Riesgo Extrema",IF(AND((O527=5),(P527=3)),"Zona de Riesgo Extrema","")))))))))))))</f>
        <v>Zona de Riesgo Moderada</v>
      </c>
      <c r="R527" s="87" t="s">
        <v>1520</v>
      </c>
      <c r="S527" s="87" t="s">
        <v>1521</v>
      </c>
    </row>
    <row r="528" spans="1:19" ht="102">
      <c r="A528" s="20" t="s">
        <v>1522</v>
      </c>
      <c r="B528" s="87" t="s">
        <v>1523</v>
      </c>
      <c r="C528" s="87" t="s">
        <v>1524</v>
      </c>
      <c r="D528" s="87" t="s">
        <v>1525</v>
      </c>
      <c r="E528" s="86" t="s">
        <v>29</v>
      </c>
      <c r="F528" s="97">
        <v>2</v>
      </c>
      <c r="G528" s="97">
        <v>2</v>
      </c>
      <c r="H528" s="87" t="str">
        <f t="shared" si="185"/>
        <v>Zona Baja</v>
      </c>
      <c r="I528" s="85" t="s">
        <v>1526</v>
      </c>
      <c r="J528" s="97" t="s">
        <v>31</v>
      </c>
      <c r="K528" s="87" t="str">
        <f t="shared" si="188"/>
        <v>Probabilidad</v>
      </c>
      <c r="L528" s="87">
        <f>'[2] Tabla 8. Controles Gestión'!E462</f>
        <v>0</v>
      </c>
      <c r="M528" s="87">
        <f t="shared" si="189"/>
        <v>0</v>
      </c>
      <c r="N528" s="87">
        <f t="shared" si="190"/>
        <v>0</v>
      </c>
      <c r="O528" s="87">
        <f t="shared" si="191"/>
        <v>2</v>
      </c>
      <c r="P528" s="87">
        <f t="shared" ref="P528:P533" si="194">IF(J528="","",IF((G528-N528)&lt;=0,1,(G528-N528)))</f>
        <v>2</v>
      </c>
      <c r="Q528" s="87" t="str">
        <f>IF(AND(OR(O528=1,O528=2),(OR(P528=1,P528=2))),"Zona de Riesgo Baja",IF(AND((O528=3),(P528=1)),"Zona de Riesgo Baja",IF(AND(OR(O528=1,O528=2),(P528=3)),"Zona de Riesgo Moderada",IF(AND((O528=4),(P528=1)),"Zona de Riesgo Moderada",IF(AND((O528=3),(P528=2)),"Zona de Riesgo Moderada",IF(AND((O528=5),(OR(P528=1,P528=2))),"Zona de Riesgo Alta",IF(AND((O528=4),(OR(P528=2,P528=3))),"Zona de Riesgo Alta",IF(AND((O528=3),(P528=3)),"Zona de Riesgo Alta",IF(AND((O528=2),(P528=4)),"Zona de Riesgo Alta",IF(AND((O528=1),(OR(P528=4,P528=5))),"Zona de Riesgo Alta",IF(AND((O528=2),(P528=5)),"Zona de Riesgo Extrema",IF(AND(OR(O528=3,O528=4,O528=5),(OR(P528=4,P528=5))),"Zona de Riesgo Extrema",IF(AND((O528=5),(P528=3)),"Zona de Riesgo Extrema","")))))))))))))</f>
        <v>Zona de Riesgo Baja</v>
      </c>
      <c r="R528" s="87" t="s">
        <v>1527</v>
      </c>
      <c r="S528" s="87" t="s">
        <v>1528</v>
      </c>
    </row>
    <row r="529" spans="1:19" ht="102">
      <c r="A529" s="20" t="s">
        <v>1522</v>
      </c>
      <c r="B529" s="87" t="s">
        <v>1529</v>
      </c>
      <c r="C529" s="87" t="s">
        <v>1530</v>
      </c>
      <c r="D529" s="87" t="s">
        <v>1531</v>
      </c>
      <c r="E529" s="86" t="s">
        <v>238</v>
      </c>
      <c r="F529" s="97">
        <v>2</v>
      </c>
      <c r="G529" s="97">
        <v>3</v>
      </c>
      <c r="H529" s="87" t="str">
        <f t="shared" ref="H529:H533" si="195">IF(AND(OR(F529=1,F529=2),(OR(G529=1,G529=2))),"Zona Baja",IF(AND((F529=3),(G529=1)),"Zona Baja",IF(AND(OR(F529=1,F529=2),(G529=3)),"Zona Moderada",IF(AND((F529=4),(G529=1)),"Zona Moderada",IF(AND((F529=3),(G529=2)),"Zona Moderada",IF(AND((F529=5),(OR(G529=1,G529=2))),"Zona Alta",IF(AND((F529=4),(OR(G529=2,G529=3))),"Zona Alta",IF(AND((F529=3),(G529=3)),"Zona Alta",IF(AND((F529=2),(G529=4)),"Zona Alta",IF(AND((F529=1),(OR(G529=4,G529=5))),"Zona Alta",IF(AND((F529=2),(G529=5)),"Zona Extrema",IF(AND(OR(F529=3,F529=4,F529=5),(OR(G529=4,G529=5))),"Zona Extrema",IF(AND((F529=5),(G529=3)),"Zona Extrema","")))))))))))))</f>
        <v>Zona Moderada</v>
      </c>
      <c r="I529" s="85" t="s">
        <v>1532</v>
      </c>
      <c r="J529" s="97" t="s">
        <v>31</v>
      </c>
      <c r="K529" s="87" t="str">
        <f t="shared" si="188"/>
        <v>Probabilidad</v>
      </c>
      <c r="L529" s="87">
        <v>75</v>
      </c>
      <c r="M529" s="87">
        <f t="shared" ref="M529:M530" si="196">IF(E529="Corrupción",IF(K529="Impacto",0,IF(K529="Probabilidad",IF(L529&lt;51,0,IF(L529&lt;76,1,2)))),IF(OR(K529="Probabilidad",K529="Ambos"),IF(L529&lt;71,0,1),IF(K529="Impacto",0,IF(K529="","",0))))</f>
        <v>1</v>
      </c>
      <c r="N529" s="87">
        <f t="shared" si="190"/>
        <v>0</v>
      </c>
      <c r="O529" s="87">
        <f t="shared" si="191"/>
        <v>1</v>
      </c>
      <c r="P529" s="87">
        <f t="shared" si="194"/>
        <v>3</v>
      </c>
      <c r="Q529" s="87" t="str">
        <f t="shared" ref="Q529:Q533" si="197">IF(AND(OR(O529=1,O529=2),(OR(P529=1,P529=2))),"Zona de Riesgo Baja",IF(AND((O529=3),(P529=1)),"Zona de Riesgo Baja",IF(AND(OR(O529=1,O529=2),(P529=3)),"Zona de Riesgo Moderada",IF(AND((O529=4),(P529=1)),"Zona de Riesgo Moderada",IF(AND((O529=3),(P529=2)),"Zona de Riesgo Moderada",IF(AND((O529=5),(OR(P529=1,P529=2))),"Zona de Riesgo Alta",IF(AND((O529=4),(OR(P529=2,P529=3))),"Zona de Riesgo Alta",IF(AND((O529=3),(P529=3)),"Zona de Riesgo Alta",IF(AND((O529=2),(P529=4)),"Zona de Riesgo Alta",IF(AND((O529=1),(OR(P529=4,P529=5))),"Zona de Riesgo Alta",IF(AND((O529=2),(P529=5)),"Zona de Riesgo Extrema",IF(AND(OR(O529=3,O529=4,O529=5),(OR(P529=4,P529=5))),"Zona de Riesgo Extrema",IF(AND((O529=5),(P529=3)),"Zona de Riesgo Extrema","")))))))))))))</f>
        <v>Zona de Riesgo Moderada</v>
      </c>
      <c r="R529" s="87" t="s">
        <v>1527</v>
      </c>
      <c r="S529" s="87" t="s">
        <v>1533</v>
      </c>
    </row>
    <row r="530" spans="1:19" ht="172.5" customHeight="1">
      <c r="A530" s="20" t="s">
        <v>1522</v>
      </c>
      <c r="B530" s="87" t="s">
        <v>1534</v>
      </c>
      <c r="C530" s="87" t="s">
        <v>1535</v>
      </c>
      <c r="D530" s="87" t="s">
        <v>1536</v>
      </c>
      <c r="E530" s="87" t="s">
        <v>238</v>
      </c>
      <c r="F530" s="97">
        <v>3</v>
      </c>
      <c r="G530" s="97">
        <v>5</v>
      </c>
      <c r="H530" s="87" t="str">
        <f t="shared" si="195"/>
        <v>Zona Extrema</v>
      </c>
      <c r="I530" s="85" t="s">
        <v>1537</v>
      </c>
      <c r="J530" s="97" t="s">
        <v>31</v>
      </c>
      <c r="K530" s="87" t="str">
        <f t="shared" si="188"/>
        <v>Probabilidad</v>
      </c>
      <c r="L530" s="87">
        <v>95</v>
      </c>
      <c r="M530" s="87">
        <f t="shared" si="196"/>
        <v>1</v>
      </c>
      <c r="N530" s="87">
        <f t="shared" si="190"/>
        <v>0</v>
      </c>
      <c r="O530" s="87">
        <f t="shared" si="191"/>
        <v>2</v>
      </c>
      <c r="P530" s="87">
        <f t="shared" si="194"/>
        <v>5</v>
      </c>
      <c r="Q530" s="87" t="str">
        <f t="shared" si="197"/>
        <v>Zona de Riesgo Extrema</v>
      </c>
      <c r="R530" s="87" t="s">
        <v>1538</v>
      </c>
      <c r="S530" s="87" t="s">
        <v>1539</v>
      </c>
    </row>
    <row r="531" spans="1:19" ht="178.5">
      <c r="A531" s="20" t="s">
        <v>1522</v>
      </c>
      <c r="B531" s="87" t="s">
        <v>1540</v>
      </c>
      <c r="C531" s="87" t="s">
        <v>1541</v>
      </c>
      <c r="D531" s="87" t="s">
        <v>1542</v>
      </c>
      <c r="E531" s="87" t="s">
        <v>61</v>
      </c>
      <c r="F531" s="97">
        <v>1</v>
      </c>
      <c r="G531" s="97">
        <v>3</v>
      </c>
      <c r="H531" s="87" t="str">
        <f t="shared" si="195"/>
        <v>Zona Moderada</v>
      </c>
      <c r="I531" s="85" t="s">
        <v>1543</v>
      </c>
      <c r="J531" s="97" t="s">
        <v>31</v>
      </c>
      <c r="K531" s="87" t="str">
        <f t="shared" ref="K531:K533" si="198">IF(E531="Corrupción",IF(J531="Preventivo","Probabilidad",IF(J531="Correctivo","Impacto","")),IF(J531="Preventivo","Probabilidad",IF(J531="","",IF(J531="Preventivo - Correctivo","Ambos",IF(J531="Preventivo","Probabilidad",IF(J531="","",IF(J531="Preventivo - Correctivo","Ambos","Impacto")))))))</f>
        <v>Probabilidad</v>
      </c>
      <c r="L531" s="87">
        <v>85</v>
      </c>
      <c r="M531" s="87">
        <f t="shared" ref="M531:M533" si="199">IF(E531="Corrupción",IF(K531="Impacto",0,IF(K531="Probabilidad",IF(L531&lt;51,0,IF(L531&lt;76,1,2)))),IF(OR(K531="Probabilidad",K531="Ambos"),IF(L531&lt;71,0,1),IF(K531="Impacto",0,IF(K531="","",0))))</f>
        <v>2</v>
      </c>
      <c r="N531" s="87">
        <f t="shared" ref="N531:N533" si="200">IF(E531="Corrupción",IF(K531="Probabilidad",0,IF(K531="Impacto",IF(L531&lt;51,0,IF(L531&lt;76,1,2)))),IF(OR(K531="Impacto",K531="Ambos"),IF(L531&lt;71,0,1),IF(K531="Probabilidad",0,IF(K531="",""))))</f>
        <v>0</v>
      </c>
      <c r="O531" s="87">
        <f t="shared" si="191"/>
        <v>1</v>
      </c>
      <c r="P531" s="87">
        <f t="shared" si="194"/>
        <v>3</v>
      </c>
      <c r="Q531" s="87" t="str">
        <f t="shared" si="197"/>
        <v>Zona de Riesgo Moderada</v>
      </c>
      <c r="R531" s="87" t="s">
        <v>1544</v>
      </c>
      <c r="S531" s="87" t="s">
        <v>1545</v>
      </c>
    </row>
    <row r="532" spans="1:19" ht="153">
      <c r="A532" s="20" t="s">
        <v>1522</v>
      </c>
      <c r="B532" s="87" t="s">
        <v>1546</v>
      </c>
      <c r="C532" s="87" t="s">
        <v>1547</v>
      </c>
      <c r="D532" s="87" t="s">
        <v>1548</v>
      </c>
      <c r="E532" s="87" t="s">
        <v>61</v>
      </c>
      <c r="F532" s="97">
        <v>1</v>
      </c>
      <c r="G532" s="97">
        <v>3</v>
      </c>
      <c r="H532" s="87" t="str">
        <f t="shared" si="195"/>
        <v>Zona Moderada</v>
      </c>
      <c r="I532" s="85" t="s">
        <v>1549</v>
      </c>
      <c r="J532" s="97" t="s">
        <v>31</v>
      </c>
      <c r="K532" s="87" t="str">
        <f t="shared" si="198"/>
        <v>Probabilidad</v>
      </c>
      <c r="L532" s="87">
        <v>85</v>
      </c>
      <c r="M532" s="87">
        <f t="shared" si="199"/>
        <v>2</v>
      </c>
      <c r="N532" s="87">
        <f t="shared" si="200"/>
        <v>0</v>
      </c>
      <c r="O532" s="87">
        <f t="shared" si="191"/>
        <v>1</v>
      </c>
      <c r="P532" s="87">
        <f t="shared" si="194"/>
        <v>3</v>
      </c>
      <c r="Q532" s="87" t="str">
        <f t="shared" si="197"/>
        <v>Zona de Riesgo Moderada</v>
      </c>
      <c r="R532" s="87" t="s">
        <v>1550</v>
      </c>
      <c r="S532" s="87" t="s">
        <v>1551</v>
      </c>
    </row>
    <row r="533" spans="1:19" ht="171.75" customHeight="1">
      <c r="A533" s="20" t="s">
        <v>1522</v>
      </c>
      <c r="B533" s="87" t="s">
        <v>1552</v>
      </c>
      <c r="C533" s="87" t="s">
        <v>1553</v>
      </c>
      <c r="D533" s="87" t="s">
        <v>1554</v>
      </c>
      <c r="E533" s="87" t="s">
        <v>61</v>
      </c>
      <c r="F533" s="97">
        <v>1</v>
      </c>
      <c r="G533" s="97">
        <v>3</v>
      </c>
      <c r="H533" s="87" t="str">
        <f t="shared" si="195"/>
        <v>Zona Moderada</v>
      </c>
      <c r="I533" s="85" t="s">
        <v>1555</v>
      </c>
      <c r="J533" s="97" t="s">
        <v>31</v>
      </c>
      <c r="K533" s="87" t="str">
        <f t="shared" si="198"/>
        <v>Probabilidad</v>
      </c>
      <c r="L533" s="87">
        <v>85</v>
      </c>
      <c r="M533" s="87">
        <f t="shared" si="199"/>
        <v>2</v>
      </c>
      <c r="N533" s="87">
        <f t="shared" si="200"/>
        <v>0</v>
      </c>
      <c r="O533" s="87">
        <f t="shared" si="191"/>
        <v>1</v>
      </c>
      <c r="P533" s="87">
        <f t="shared" si="194"/>
        <v>3</v>
      </c>
      <c r="Q533" s="87" t="str">
        <f t="shared" si="197"/>
        <v>Zona de Riesgo Moderada</v>
      </c>
      <c r="R533" s="87" t="s">
        <v>1556</v>
      </c>
      <c r="S533" s="87" t="s">
        <v>1557</v>
      </c>
    </row>
    <row r="535" spans="1:19">
      <c r="A535" s="1" t="s">
        <v>1688</v>
      </c>
    </row>
    <row r="536" spans="1:19">
      <c r="A536" s="1" t="s">
        <v>1558</v>
      </c>
    </row>
    <row r="537" spans="1:19">
      <c r="A537" s="1" t="s">
        <v>1559</v>
      </c>
    </row>
  </sheetData>
  <mergeCells count="1247">
    <mergeCell ref="S500:S504"/>
    <mergeCell ref="S505:S510"/>
    <mergeCell ref="S511:S517"/>
    <mergeCell ref="S522:S523"/>
    <mergeCell ref="S403:S404"/>
    <mergeCell ref="S406:S410"/>
    <mergeCell ref="S411:S413"/>
    <mergeCell ref="S414:S419"/>
    <mergeCell ref="S420:S421"/>
    <mergeCell ref="S422:S423"/>
    <mergeCell ref="S424:S425"/>
    <mergeCell ref="S426:S427"/>
    <mergeCell ref="S431:S432"/>
    <mergeCell ref="S433:S435"/>
    <mergeCell ref="S436:S438"/>
    <mergeCell ref="S439:S441"/>
    <mergeCell ref="S442:S445"/>
    <mergeCell ref="S446:S449"/>
    <mergeCell ref="S450:S453"/>
    <mergeCell ref="S454:S459"/>
    <mergeCell ref="S460:S462"/>
    <mergeCell ref="R500:R504"/>
    <mergeCell ref="R505:R510"/>
    <mergeCell ref="R511:R517"/>
    <mergeCell ref="R522:R523"/>
    <mergeCell ref="S16:S17"/>
    <mergeCell ref="S47:S48"/>
    <mergeCell ref="S59:S60"/>
    <mergeCell ref="S61:S62"/>
    <mergeCell ref="S70:S71"/>
    <mergeCell ref="S245:S248"/>
    <mergeCell ref="S249:S250"/>
    <mergeCell ref="S255:S256"/>
    <mergeCell ref="S260:S261"/>
    <mergeCell ref="S315:S317"/>
    <mergeCell ref="S318:S319"/>
    <mergeCell ref="S328:S329"/>
    <mergeCell ref="S363:S366"/>
    <mergeCell ref="S367:S373"/>
    <mergeCell ref="S377:S379"/>
    <mergeCell ref="S383:S386"/>
    <mergeCell ref="S389:S393"/>
    <mergeCell ref="S395:S397"/>
    <mergeCell ref="R389:R393"/>
    <mergeCell ref="R395:R397"/>
    <mergeCell ref="S463:S465"/>
    <mergeCell ref="S466:S467"/>
    <mergeCell ref="S468:S469"/>
    <mergeCell ref="S478:S484"/>
    <mergeCell ref="S486:S488"/>
    <mergeCell ref="S489:S492"/>
    <mergeCell ref="S493:S495"/>
    <mergeCell ref="S496:S499"/>
    <mergeCell ref="R442:R445"/>
    <mergeCell ref="R446:R449"/>
    <mergeCell ref="R450:R453"/>
    <mergeCell ref="Q411:Q413"/>
    <mergeCell ref="Q414:Q419"/>
    <mergeCell ref="Q420:Q421"/>
    <mergeCell ref="Q422:Q427"/>
    <mergeCell ref="Q428:Q432"/>
    <mergeCell ref="Q433:Q435"/>
    <mergeCell ref="Q436:Q445"/>
    <mergeCell ref="Q446:Q459"/>
    <mergeCell ref="R464:R465"/>
    <mergeCell ref="R466:R467"/>
    <mergeCell ref="R468:R469"/>
    <mergeCell ref="R478:R484"/>
    <mergeCell ref="R486:R488"/>
    <mergeCell ref="R489:R492"/>
    <mergeCell ref="R454:R459"/>
    <mergeCell ref="R460:R462"/>
    <mergeCell ref="Q460:Q462"/>
    <mergeCell ref="Q463:Q471"/>
    <mergeCell ref="Q472:Q484"/>
    <mergeCell ref="Q485:Q499"/>
    <mergeCell ref="R493:R495"/>
    <mergeCell ref="R496:R499"/>
    <mergeCell ref="Q296:Q298"/>
    <mergeCell ref="Q299:Q301"/>
    <mergeCell ref="Q302:Q304"/>
    <mergeCell ref="Q310:Q311"/>
    <mergeCell ref="Q315:Q317"/>
    <mergeCell ref="R403:R404"/>
    <mergeCell ref="R406:R410"/>
    <mergeCell ref="R411:R413"/>
    <mergeCell ref="R414:R419"/>
    <mergeCell ref="R420:R421"/>
    <mergeCell ref="R422:R423"/>
    <mergeCell ref="R424:R425"/>
    <mergeCell ref="R426:R427"/>
    <mergeCell ref="R431:R432"/>
    <mergeCell ref="R433:R435"/>
    <mergeCell ref="R436:R438"/>
    <mergeCell ref="R439:R441"/>
    <mergeCell ref="Q380:Q386"/>
    <mergeCell ref="Q387:Q393"/>
    <mergeCell ref="Q394:Q397"/>
    <mergeCell ref="Q403:Q404"/>
    <mergeCell ref="Q406:Q410"/>
    <mergeCell ref="Q500:Q517"/>
    <mergeCell ref="Q519:Q520"/>
    <mergeCell ref="Q522:Q523"/>
    <mergeCell ref="Q525:Q526"/>
    <mergeCell ref="Q284:Q287"/>
    <mergeCell ref="R70:R71"/>
    <mergeCell ref="R245:R248"/>
    <mergeCell ref="R249:R250"/>
    <mergeCell ref="R255:R256"/>
    <mergeCell ref="R260:R261"/>
    <mergeCell ref="R315:R317"/>
    <mergeCell ref="R318:R319"/>
    <mergeCell ref="R328:R329"/>
    <mergeCell ref="R363:R366"/>
    <mergeCell ref="R367:R373"/>
    <mergeCell ref="R378:R379"/>
    <mergeCell ref="R383:R386"/>
    <mergeCell ref="Q318:Q319"/>
    <mergeCell ref="Q321:Q322"/>
    <mergeCell ref="Q323:Q325"/>
    <mergeCell ref="Q327:Q329"/>
    <mergeCell ref="Q342:Q344"/>
    <mergeCell ref="Q345:Q347"/>
    <mergeCell ref="Q348:Q350"/>
    <mergeCell ref="Q351:Q353"/>
    <mergeCell ref="Q288:Q289"/>
    <mergeCell ref="Q290:Q292"/>
    <mergeCell ref="Q293:Q295"/>
    <mergeCell ref="Q354:Q359"/>
    <mergeCell ref="Q360:Q366"/>
    <mergeCell ref="Q367:Q373"/>
    <mergeCell ref="Q374:Q379"/>
    <mergeCell ref="P522:P523"/>
    <mergeCell ref="P525:P526"/>
    <mergeCell ref="Q16:Q17"/>
    <mergeCell ref="Q47:Q48"/>
    <mergeCell ref="Q54:Q55"/>
    <mergeCell ref="Q59:Q62"/>
    <mergeCell ref="Q67:Q69"/>
    <mergeCell ref="Q70:Q72"/>
    <mergeCell ref="Q74:Q75"/>
    <mergeCell ref="Q92:Q93"/>
    <mergeCell ref="Q157:Q161"/>
    <mergeCell ref="Q162:Q166"/>
    <mergeCell ref="Q167:Q168"/>
    <mergeCell ref="Q169:Q170"/>
    <mergeCell ref="Q171:Q173"/>
    <mergeCell ref="Q198:Q202"/>
    <mergeCell ref="Q203:Q205"/>
    <mergeCell ref="Q206:Q207"/>
    <mergeCell ref="Q245:Q248"/>
    <mergeCell ref="Q249:Q250"/>
    <mergeCell ref="Q252:Q254"/>
    <mergeCell ref="Q255:Q258"/>
    <mergeCell ref="Q259:Q261"/>
    <mergeCell ref="P500:P517"/>
    <mergeCell ref="P519:P520"/>
    <mergeCell ref="P302:P304"/>
    <mergeCell ref="P310:P311"/>
    <mergeCell ref="P315:P317"/>
    <mergeCell ref="P318:P319"/>
    <mergeCell ref="P321:P322"/>
    <mergeCell ref="P323:P325"/>
    <mergeCell ref="P328:P329"/>
    <mergeCell ref="O500:O517"/>
    <mergeCell ref="O519:O520"/>
    <mergeCell ref="O522:O523"/>
    <mergeCell ref="O525:O526"/>
    <mergeCell ref="P428:P432"/>
    <mergeCell ref="P245:P248"/>
    <mergeCell ref="P249:P250"/>
    <mergeCell ref="P252:P254"/>
    <mergeCell ref="P255:P258"/>
    <mergeCell ref="P259:P261"/>
    <mergeCell ref="P284:P287"/>
    <mergeCell ref="P290:P292"/>
    <mergeCell ref="P293:P295"/>
    <mergeCell ref="P296:P298"/>
    <mergeCell ref="P299:P301"/>
    <mergeCell ref="P433:P435"/>
    <mergeCell ref="P436:P445"/>
    <mergeCell ref="P446:P459"/>
    <mergeCell ref="P460:P462"/>
    <mergeCell ref="P463:P471"/>
    <mergeCell ref="P472:P484"/>
    <mergeCell ref="P342:P344"/>
    <mergeCell ref="P345:P347"/>
    <mergeCell ref="P348:P350"/>
    <mergeCell ref="P351:P353"/>
    <mergeCell ref="P354:P357"/>
    <mergeCell ref="P363:P366"/>
    <mergeCell ref="P367:P373"/>
    <mergeCell ref="P377:P379"/>
    <mergeCell ref="P383:P386"/>
    <mergeCell ref="P389:P393"/>
    <mergeCell ref="P395:P397"/>
    <mergeCell ref="O318:O319"/>
    <mergeCell ref="O59:O62"/>
    <mergeCell ref="O67:O69"/>
    <mergeCell ref="P485:P499"/>
    <mergeCell ref="O411:O413"/>
    <mergeCell ref="O414:O419"/>
    <mergeCell ref="O420:O421"/>
    <mergeCell ref="O422:O427"/>
    <mergeCell ref="O428:O432"/>
    <mergeCell ref="O433:O435"/>
    <mergeCell ref="O436:O445"/>
    <mergeCell ref="O446:O459"/>
    <mergeCell ref="O460:O462"/>
    <mergeCell ref="O463:O471"/>
    <mergeCell ref="O472:O484"/>
    <mergeCell ref="O485:O499"/>
    <mergeCell ref="P403:P404"/>
    <mergeCell ref="P406:P410"/>
    <mergeCell ref="P411:P413"/>
    <mergeCell ref="P414:P419"/>
    <mergeCell ref="P420:P421"/>
    <mergeCell ref="P422:P427"/>
    <mergeCell ref="O345:O347"/>
    <mergeCell ref="O348:O350"/>
    <mergeCell ref="O351:O353"/>
    <mergeCell ref="O354:O357"/>
    <mergeCell ref="O363:O366"/>
    <mergeCell ref="O367:O373"/>
    <mergeCell ref="O377:O379"/>
    <mergeCell ref="O383:O386"/>
    <mergeCell ref="O389:O393"/>
    <mergeCell ref="O395:O397"/>
    <mergeCell ref="O403:O404"/>
    <mergeCell ref="O406:O410"/>
    <mergeCell ref="N460:N462"/>
    <mergeCell ref="N363:N366"/>
    <mergeCell ref="N367:N373"/>
    <mergeCell ref="N377:N379"/>
    <mergeCell ref="N383:N386"/>
    <mergeCell ref="N389:N393"/>
    <mergeCell ref="N395:N397"/>
    <mergeCell ref="N403:N404"/>
    <mergeCell ref="N406:N410"/>
    <mergeCell ref="N411:N413"/>
    <mergeCell ref="N414:N419"/>
    <mergeCell ref="N420:N421"/>
    <mergeCell ref="N422:N427"/>
    <mergeCell ref="N428:N432"/>
    <mergeCell ref="N433:N435"/>
    <mergeCell ref="N436:N445"/>
    <mergeCell ref="N519:N520"/>
    <mergeCell ref="N522:N523"/>
    <mergeCell ref="N525:N526"/>
    <mergeCell ref="O70:O72"/>
    <mergeCell ref="O74:O75"/>
    <mergeCell ref="O92:O93"/>
    <mergeCell ref="O157:O161"/>
    <mergeCell ref="O162:O166"/>
    <mergeCell ref="O167:O168"/>
    <mergeCell ref="O169:O170"/>
    <mergeCell ref="O171:O173"/>
    <mergeCell ref="O198:O202"/>
    <mergeCell ref="O203:O205"/>
    <mergeCell ref="O206:O207"/>
    <mergeCell ref="O245:O248"/>
    <mergeCell ref="O249:O250"/>
    <mergeCell ref="O252:O254"/>
    <mergeCell ref="O255:O258"/>
    <mergeCell ref="O259:O261"/>
    <mergeCell ref="O284:O287"/>
    <mergeCell ref="O290:O292"/>
    <mergeCell ref="O293:O295"/>
    <mergeCell ref="O296:O298"/>
    <mergeCell ref="O299:O301"/>
    <mergeCell ref="O302:O304"/>
    <mergeCell ref="O310:O311"/>
    <mergeCell ref="O315:O317"/>
    <mergeCell ref="N354:N357"/>
    <mergeCell ref="O321:O322"/>
    <mergeCell ref="O323:O325"/>
    <mergeCell ref="O328:O329"/>
    <mergeCell ref="O342:O344"/>
    <mergeCell ref="N293:N295"/>
    <mergeCell ref="N296:N298"/>
    <mergeCell ref="N299:N301"/>
    <mergeCell ref="N302:N304"/>
    <mergeCell ref="N310:N311"/>
    <mergeCell ref="N315:N317"/>
    <mergeCell ref="N318:N319"/>
    <mergeCell ref="N323:N325"/>
    <mergeCell ref="N328:N329"/>
    <mergeCell ref="N342:N344"/>
    <mergeCell ref="N345:N347"/>
    <mergeCell ref="N348:N350"/>
    <mergeCell ref="N351:N353"/>
    <mergeCell ref="N463:N471"/>
    <mergeCell ref="N472:N484"/>
    <mergeCell ref="N485:N499"/>
    <mergeCell ref="N500:N517"/>
    <mergeCell ref="M460:M462"/>
    <mergeCell ref="M463:M471"/>
    <mergeCell ref="M472:M484"/>
    <mergeCell ref="M485:M499"/>
    <mergeCell ref="M500:M517"/>
    <mergeCell ref="M519:M520"/>
    <mergeCell ref="M522:M523"/>
    <mergeCell ref="M525:M526"/>
    <mergeCell ref="N47:N48"/>
    <mergeCell ref="N54:N55"/>
    <mergeCell ref="N59:N62"/>
    <mergeCell ref="N67:N69"/>
    <mergeCell ref="N70:N72"/>
    <mergeCell ref="N92:N93"/>
    <mergeCell ref="N157:N158"/>
    <mergeCell ref="N159:N161"/>
    <mergeCell ref="N162:N163"/>
    <mergeCell ref="N164:N166"/>
    <mergeCell ref="N167:N168"/>
    <mergeCell ref="N169:N170"/>
    <mergeCell ref="N171:N173"/>
    <mergeCell ref="N198:N202"/>
    <mergeCell ref="N203:N205"/>
    <mergeCell ref="N206:N207"/>
    <mergeCell ref="N245:N248"/>
    <mergeCell ref="N249:N250"/>
    <mergeCell ref="N252:N254"/>
    <mergeCell ref="N446:N459"/>
    <mergeCell ref="N255:N258"/>
    <mergeCell ref="N259:N261"/>
    <mergeCell ref="N284:N287"/>
    <mergeCell ref="N290:N292"/>
    <mergeCell ref="M354:M357"/>
    <mergeCell ref="M363:M366"/>
    <mergeCell ref="M367:M373"/>
    <mergeCell ref="M377:M379"/>
    <mergeCell ref="M383:M386"/>
    <mergeCell ref="M389:M393"/>
    <mergeCell ref="M395:M397"/>
    <mergeCell ref="M403:M404"/>
    <mergeCell ref="M406:M410"/>
    <mergeCell ref="M411:M413"/>
    <mergeCell ref="M414:M419"/>
    <mergeCell ref="M420:M421"/>
    <mergeCell ref="M422:M427"/>
    <mergeCell ref="M428:M432"/>
    <mergeCell ref="M433:M435"/>
    <mergeCell ref="M436:M445"/>
    <mergeCell ref="M446:M459"/>
    <mergeCell ref="M255:M258"/>
    <mergeCell ref="M259:M261"/>
    <mergeCell ref="M284:M287"/>
    <mergeCell ref="M290:M292"/>
    <mergeCell ref="M293:M295"/>
    <mergeCell ref="M296:M298"/>
    <mergeCell ref="M299:M301"/>
    <mergeCell ref="M302:M304"/>
    <mergeCell ref="M310:M311"/>
    <mergeCell ref="M315:M317"/>
    <mergeCell ref="M318:M319"/>
    <mergeCell ref="M323:M325"/>
    <mergeCell ref="M328:M329"/>
    <mergeCell ref="M342:M344"/>
    <mergeCell ref="M345:M347"/>
    <mergeCell ref="M348:M350"/>
    <mergeCell ref="M351:M353"/>
    <mergeCell ref="L414:L419"/>
    <mergeCell ref="L420:L421"/>
    <mergeCell ref="L422:L427"/>
    <mergeCell ref="L428:L432"/>
    <mergeCell ref="L433:L435"/>
    <mergeCell ref="L436:L445"/>
    <mergeCell ref="L446:L459"/>
    <mergeCell ref="L460:L462"/>
    <mergeCell ref="L463:L471"/>
    <mergeCell ref="L472:L484"/>
    <mergeCell ref="L485:L499"/>
    <mergeCell ref="L500:L517"/>
    <mergeCell ref="L525:L526"/>
    <mergeCell ref="M47:M48"/>
    <mergeCell ref="M54:M55"/>
    <mergeCell ref="M59:M62"/>
    <mergeCell ref="M67:M69"/>
    <mergeCell ref="M70:M72"/>
    <mergeCell ref="M92:M93"/>
    <mergeCell ref="M157:M158"/>
    <mergeCell ref="M159:M161"/>
    <mergeCell ref="M162:M163"/>
    <mergeCell ref="M164:M166"/>
    <mergeCell ref="M167:M168"/>
    <mergeCell ref="M169:M170"/>
    <mergeCell ref="M171:M173"/>
    <mergeCell ref="M198:M202"/>
    <mergeCell ref="M203:M205"/>
    <mergeCell ref="M206:M207"/>
    <mergeCell ref="M245:M248"/>
    <mergeCell ref="M249:M250"/>
    <mergeCell ref="M252:M254"/>
    <mergeCell ref="L318:L319"/>
    <mergeCell ref="L323:L325"/>
    <mergeCell ref="L328:L329"/>
    <mergeCell ref="L342:L344"/>
    <mergeCell ref="L345:L347"/>
    <mergeCell ref="L348:L350"/>
    <mergeCell ref="L351:L353"/>
    <mergeCell ref="L354:L357"/>
    <mergeCell ref="L363:L366"/>
    <mergeCell ref="L367:L373"/>
    <mergeCell ref="L377:L379"/>
    <mergeCell ref="L383:L386"/>
    <mergeCell ref="L389:L393"/>
    <mergeCell ref="L395:L397"/>
    <mergeCell ref="L403:L404"/>
    <mergeCell ref="L406:L410"/>
    <mergeCell ref="L411:L413"/>
    <mergeCell ref="K500:K517"/>
    <mergeCell ref="K525:K526"/>
    <mergeCell ref="L16:L17"/>
    <mergeCell ref="L47:L48"/>
    <mergeCell ref="L54:L55"/>
    <mergeCell ref="L59:L62"/>
    <mergeCell ref="L67:L69"/>
    <mergeCell ref="L70:L72"/>
    <mergeCell ref="L92:L93"/>
    <mergeCell ref="L157:L158"/>
    <mergeCell ref="L159:L161"/>
    <mergeCell ref="L162:L163"/>
    <mergeCell ref="L164:L166"/>
    <mergeCell ref="L167:L168"/>
    <mergeCell ref="L169:L170"/>
    <mergeCell ref="L171:L173"/>
    <mergeCell ref="L198:L202"/>
    <mergeCell ref="L203:L205"/>
    <mergeCell ref="L206:L207"/>
    <mergeCell ref="L245:L248"/>
    <mergeCell ref="L249:L250"/>
    <mergeCell ref="L252:L254"/>
    <mergeCell ref="L255:L258"/>
    <mergeCell ref="L259:L261"/>
    <mergeCell ref="L284:L287"/>
    <mergeCell ref="L290:L292"/>
    <mergeCell ref="L293:L295"/>
    <mergeCell ref="L296:L298"/>
    <mergeCell ref="L299:L301"/>
    <mergeCell ref="L302:L304"/>
    <mergeCell ref="L310:L311"/>
    <mergeCell ref="L315:L317"/>
    <mergeCell ref="K383:K386"/>
    <mergeCell ref="K389:K393"/>
    <mergeCell ref="K395:K397"/>
    <mergeCell ref="K403:K404"/>
    <mergeCell ref="K406:K410"/>
    <mergeCell ref="K411:K413"/>
    <mergeCell ref="K414:K419"/>
    <mergeCell ref="K420:K421"/>
    <mergeCell ref="K422:K427"/>
    <mergeCell ref="K428:K432"/>
    <mergeCell ref="K433:K435"/>
    <mergeCell ref="K436:K445"/>
    <mergeCell ref="K446:K459"/>
    <mergeCell ref="K460:K462"/>
    <mergeCell ref="K463:K471"/>
    <mergeCell ref="K472:K484"/>
    <mergeCell ref="K485:K499"/>
    <mergeCell ref="K293:K295"/>
    <mergeCell ref="K296:K298"/>
    <mergeCell ref="K299:K301"/>
    <mergeCell ref="K302:K304"/>
    <mergeCell ref="K310:K311"/>
    <mergeCell ref="K315:K317"/>
    <mergeCell ref="K318:K319"/>
    <mergeCell ref="K323:K325"/>
    <mergeCell ref="K328:K329"/>
    <mergeCell ref="K342:K344"/>
    <mergeCell ref="K345:K347"/>
    <mergeCell ref="K348:K350"/>
    <mergeCell ref="K351:K353"/>
    <mergeCell ref="K354:K357"/>
    <mergeCell ref="K363:K366"/>
    <mergeCell ref="K367:K373"/>
    <mergeCell ref="K374:K379"/>
    <mergeCell ref="J428:J432"/>
    <mergeCell ref="J433:J435"/>
    <mergeCell ref="J436:J445"/>
    <mergeCell ref="J446:J459"/>
    <mergeCell ref="J460:J462"/>
    <mergeCell ref="J463:J471"/>
    <mergeCell ref="J472:J484"/>
    <mergeCell ref="J485:J499"/>
    <mergeCell ref="J500:J517"/>
    <mergeCell ref="J525:J526"/>
    <mergeCell ref="K16:K17"/>
    <mergeCell ref="K47:K48"/>
    <mergeCell ref="K54:K55"/>
    <mergeCell ref="K59:K62"/>
    <mergeCell ref="K92:K93"/>
    <mergeCell ref="K157:K158"/>
    <mergeCell ref="K159:K161"/>
    <mergeCell ref="K162:K163"/>
    <mergeCell ref="K164:K166"/>
    <mergeCell ref="K167:K168"/>
    <mergeCell ref="K169:K170"/>
    <mergeCell ref="K171:K173"/>
    <mergeCell ref="K198:K202"/>
    <mergeCell ref="K203:K205"/>
    <mergeCell ref="K206:K207"/>
    <mergeCell ref="K245:K248"/>
    <mergeCell ref="K249:K250"/>
    <mergeCell ref="K252:K254"/>
    <mergeCell ref="K255:K258"/>
    <mergeCell ref="K259:K261"/>
    <mergeCell ref="K284:K287"/>
    <mergeCell ref="K290:K292"/>
    <mergeCell ref="J342:J344"/>
    <mergeCell ref="J345:J347"/>
    <mergeCell ref="J348:J350"/>
    <mergeCell ref="J351:J353"/>
    <mergeCell ref="J354:J357"/>
    <mergeCell ref="J363:J366"/>
    <mergeCell ref="J367:J373"/>
    <mergeCell ref="J374:J379"/>
    <mergeCell ref="J383:J386"/>
    <mergeCell ref="J389:J393"/>
    <mergeCell ref="J395:J397"/>
    <mergeCell ref="J403:J404"/>
    <mergeCell ref="J406:J410"/>
    <mergeCell ref="J411:J413"/>
    <mergeCell ref="J414:J419"/>
    <mergeCell ref="J420:J421"/>
    <mergeCell ref="J422:J427"/>
    <mergeCell ref="I525:I526"/>
    <mergeCell ref="J16:J17"/>
    <mergeCell ref="J47:J48"/>
    <mergeCell ref="J54:J55"/>
    <mergeCell ref="J59:J62"/>
    <mergeCell ref="J92:J93"/>
    <mergeCell ref="J157:J158"/>
    <mergeCell ref="J159:J161"/>
    <mergeCell ref="J162:J163"/>
    <mergeCell ref="J164:J166"/>
    <mergeCell ref="J167:J168"/>
    <mergeCell ref="J169:J170"/>
    <mergeCell ref="J171:J173"/>
    <mergeCell ref="J198:J202"/>
    <mergeCell ref="J203:J205"/>
    <mergeCell ref="J206:J207"/>
    <mergeCell ref="J245:J248"/>
    <mergeCell ref="J249:J250"/>
    <mergeCell ref="J252:J254"/>
    <mergeCell ref="J255:J258"/>
    <mergeCell ref="J259:J261"/>
    <mergeCell ref="J284:J287"/>
    <mergeCell ref="J290:J292"/>
    <mergeCell ref="J293:J295"/>
    <mergeCell ref="J296:J298"/>
    <mergeCell ref="J299:J301"/>
    <mergeCell ref="J302:J304"/>
    <mergeCell ref="J310:J311"/>
    <mergeCell ref="J315:J317"/>
    <mergeCell ref="J318:J319"/>
    <mergeCell ref="J323:J325"/>
    <mergeCell ref="J328:J329"/>
    <mergeCell ref="I436:I445"/>
    <mergeCell ref="I446:I459"/>
    <mergeCell ref="I460:I462"/>
    <mergeCell ref="I463:I465"/>
    <mergeCell ref="I466:I469"/>
    <mergeCell ref="I470:I471"/>
    <mergeCell ref="I472:I473"/>
    <mergeCell ref="I474:I475"/>
    <mergeCell ref="I476:I477"/>
    <mergeCell ref="I478:I484"/>
    <mergeCell ref="I485:I488"/>
    <mergeCell ref="I489:I492"/>
    <mergeCell ref="I493:I495"/>
    <mergeCell ref="I496:I499"/>
    <mergeCell ref="I500:I506"/>
    <mergeCell ref="I507:I510"/>
    <mergeCell ref="I511:I517"/>
    <mergeCell ref="I348:I350"/>
    <mergeCell ref="I351:I353"/>
    <mergeCell ref="I354:I357"/>
    <mergeCell ref="I363:I366"/>
    <mergeCell ref="I367:I373"/>
    <mergeCell ref="I377:I379"/>
    <mergeCell ref="I383:I386"/>
    <mergeCell ref="I389:I393"/>
    <mergeCell ref="I395:I397"/>
    <mergeCell ref="I403:I404"/>
    <mergeCell ref="I406:I410"/>
    <mergeCell ref="I411:I413"/>
    <mergeCell ref="I414:I419"/>
    <mergeCell ref="I420:I421"/>
    <mergeCell ref="I422:I427"/>
    <mergeCell ref="I431:I432"/>
    <mergeCell ref="I433:I435"/>
    <mergeCell ref="H500:H517"/>
    <mergeCell ref="H519:H520"/>
    <mergeCell ref="H522:H523"/>
    <mergeCell ref="H525:H526"/>
    <mergeCell ref="I16:I17"/>
    <mergeCell ref="I47:I48"/>
    <mergeCell ref="I54:I55"/>
    <mergeCell ref="I59:I62"/>
    <mergeCell ref="I157:I158"/>
    <mergeCell ref="I159:I161"/>
    <mergeCell ref="I162:I163"/>
    <mergeCell ref="I164:I166"/>
    <mergeCell ref="I167:I168"/>
    <mergeCell ref="I169:I170"/>
    <mergeCell ref="I171:I173"/>
    <mergeCell ref="I198:I202"/>
    <mergeCell ref="I203:I205"/>
    <mergeCell ref="I206:I207"/>
    <mergeCell ref="I245:I248"/>
    <mergeCell ref="I249:I250"/>
    <mergeCell ref="I252:I254"/>
    <mergeCell ref="I255:I257"/>
    <mergeCell ref="I259:I261"/>
    <mergeCell ref="I290:I292"/>
    <mergeCell ref="I293:I295"/>
    <mergeCell ref="I296:I298"/>
    <mergeCell ref="I299:I301"/>
    <mergeCell ref="I302:I304"/>
    <mergeCell ref="I315:I317"/>
    <mergeCell ref="I323:I325"/>
    <mergeCell ref="I328:I329"/>
    <mergeCell ref="I345:I347"/>
    <mergeCell ref="H380:H386"/>
    <mergeCell ref="H387:H393"/>
    <mergeCell ref="H394:H397"/>
    <mergeCell ref="H403:H404"/>
    <mergeCell ref="H406:H410"/>
    <mergeCell ref="H411:H413"/>
    <mergeCell ref="H414:H419"/>
    <mergeCell ref="H420:H421"/>
    <mergeCell ref="H422:H427"/>
    <mergeCell ref="H428:H432"/>
    <mergeCell ref="H433:H435"/>
    <mergeCell ref="H436:H445"/>
    <mergeCell ref="H446:H459"/>
    <mergeCell ref="H460:H462"/>
    <mergeCell ref="H463:H471"/>
    <mergeCell ref="H472:H484"/>
    <mergeCell ref="H485:H499"/>
    <mergeCell ref="H296:H298"/>
    <mergeCell ref="H299:H301"/>
    <mergeCell ref="H302:H304"/>
    <mergeCell ref="H310:H311"/>
    <mergeCell ref="H315:H317"/>
    <mergeCell ref="H318:H319"/>
    <mergeCell ref="H321:H322"/>
    <mergeCell ref="H323:H325"/>
    <mergeCell ref="H327:H329"/>
    <mergeCell ref="H342:H344"/>
    <mergeCell ref="H345:H347"/>
    <mergeCell ref="H348:H350"/>
    <mergeCell ref="H351:H353"/>
    <mergeCell ref="H354:H359"/>
    <mergeCell ref="H360:H366"/>
    <mergeCell ref="H367:H373"/>
    <mergeCell ref="H374:H379"/>
    <mergeCell ref="G463:G471"/>
    <mergeCell ref="G472:G484"/>
    <mergeCell ref="G485:G499"/>
    <mergeCell ref="G500:G517"/>
    <mergeCell ref="G519:G520"/>
    <mergeCell ref="G522:G523"/>
    <mergeCell ref="G525:G526"/>
    <mergeCell ref="H16:H17"/>
    <mergeCell ref="H47:H48"/>
    <mergeCell ref="H54:H55"/>
    <mergeCell ref="H59:H62"/>
    <mergeCell ref="H67:H69"/>
    <mergeCell ref="H70:H72"/>
    <mergeCell ref="H74:H75"/>
    <mergeCell ref="H92:H93"/>
    <mergeCell ref="H157:H161"/>
    <mergeCell ref="H162:H166"/>
    <mergeCell ref="H167:H168"/>
    <mergeCell ref="H169:H170"/>
    <mergeCell ref="H171:H173"/>
    <mergeCell ref="H198:H202"/>
    <mergeCell ref="H203:H205"/>
    <mergeCell ref="H206:H207"/>
    <mergeCell ref="H245:H248"/>
    <mergeCell ref="H249:H250"/>
    <mergeCell ref="H252:H254"/>
    <mergeCell ref="H255:H258"/>
    <mergeCell ref="H259:H261"/>
    <mergeCell ref="H284:H287"/>
    <mergeCell ref="H288:H289"/>
    <mergeCell ref="H290:H292"/>
    <mergeCell ref="H293:H295"/>
    <mergeCell ref="G360:G366"/>
    <mergeCell ref="G367:G373"/>
    <mergeCell ref="G374:G379"/>
    <mergeCell ref="G380:G386"/>
    <mergeCell ref="G387:G393"/>
    <mergeCell ref="G394:G397"/>
    <mergeCell ref="G403:G404"/>
    <mergeCell ref="G406:G410"/>
    <mergeCell ref="G411:G413"/>
    <mergeCell ref="G414:G419"/>
    <mergeCell ref="G420:G421"/>
    <mergeCell ref="G422:G427"/>
    <mergeCell ref="G428:G432"/>
    <mergeCell ref="G433:G435"/>
    <mergeCell ref="G436:G445"/>
    <mergeCell ref="G446:G459"/>
    <mergeCell ref="G460:G462"/>
    <mergeCell ref="G288:G289"/>
    <mergeCell ref="G290:G292"/>
    <mergeCell ref="G293:G295"/>
    <mergeCell ref="G296:G298"/>
    <mergeCell ref="G299:G301"/>
    <mergeCell ref="G302:G304"/>
    <mergeCell ref="G310:G311"/>
    <mergeCell ref="G315:G317"/>
    <mergeCell ref="G318:G319"/>
    <mergeCell ref="G321:G322"/>
    <mergeCell ref="G323:G325"/>
    <mergeCell ref="G327:G329"/>
    <mergeCell ref="G342:G344"/>
    <mergeCell ref="G345:G347"/>
    <mergeCell ref="G348:G350"/>
    <mergeCell ref="G351:G353"/>
    <mergeCell ref="G354:G359"/>
    <mergeCell ref="F436:F445"/>
    <mergeCell ref="F446:F459"/>
    <mergeCell ref="F460:F462"/>
    <mergeCell ref="F463:F471"/>
    <mergeCell ref="F472:F484"/>
    <mergeCell ref="F485:F499"/>
    <mergeCell ref="F500:F517"/>
    <mergeCell ref="F519:F520"/>
    <mergeCell ref="F522:F523"/>
    <mergeCell ref="F525:F526"/>
    <mergeCell ref="G16:G17"/>
    <mergeCell ref="G47:G48"/>
    <mergeCell ref="G54:G55"/>
    <mergeCell ref="G59:G62"/>
    <mergeCell ref="G67:G69"/>
    <mergeCell ref="G70:G72"/>
    <mergeCell ref="G74:G75"/>
    <mergeCell ref="G92:G93"/>
    <mergeCell ref="G157:G161"/>
    <mergeCell ref="G162:G166"/>
    <mergeCell ref="G167:G168"/>
    <mergeCell ref="G169:G170"/>
    <mergeCell ref="G171:G173"/>
    <mergeCell ref="G198:G202"/>
    <mergeCell ref="G203:G205"/>
    <mergeCell ref="G206:G207"/>
    <mergeCell ref="G245:G248"/>
    <mergeCell ref="G249:G250"/>
    <mergeCell ref="G252:G254"/>
    <mergeCell ref="G255:G258"/>
    <mergeCell ref="G259:G261"/>
    <mergeCell ref="G284:G287"/>
    <mergeCell ref="F348:F350"/>
    <mergeCell ref="F351:F353"/>
    <mergeCell ref="F354:F359"/>
    <mergeCell ref="F360:F366"/>
    <mergeCell ref="F367:F373"/>
    <mergeCell ref="F374:F379"/>
    <mergeCell ref="F380:F386"/>
    <mergeCell ref="F387:F393"/>
    <mergeCell ref="F394:F397"/>
    <mergeCell ref="F403:F404"/>
    <mergeCell ref="F406:F410"/>
    <mergeCell ref="F411:F413"/>
    <mergeCell ref="F414:F419"/>
    <mergeCell ref="F420:F421"/>
    <mergeCell ref="F422:F427"/>
    <mergeCell ref="F428:F432"/>
    <mergeCell ref="F433:F435"/>
    <mergeCell ref="E525:E526"/>
    <mergeCell ref="F70:F72"/>
    <mergeCell ref="F74:F75"/>
    <mergeCell ref="F92:F93"/>
    <mergeCell ref="F157:F161"/>
    <mergeCell ref="F162:F166"/>
    <mergeCell ref="F167:F168"/>
    <mergeCell ref="F169:F170"/>
    <mergeCell ref="F171:F173"/>
    <mergeCell ref="F198:F202"/>
    <mergeCell ref="F203:F205"/>
    <mergeCell ref="F206:F207"/>
    <mergeCell ref="F245:F248"/>
    <mergeCell ref="F249:F250"/>
    <mergeCell ref="F252:F254"/>
    <mergeCell ref="F255:F258"/>
    <mergeCell ref="F259:F261"/>
    <mergeCell ref="F284:F287"/>
    <mergeCell ref="F288:F289"/>
    <mergeCell ref="F290:F292"/>
    <mergeCell ref="F293:F295"/>
    <mergeCell ref="F296:F298"/>
    <mergeCell ref="F299:F301"/>
    <mergeCell ref="F302:F304"/>
    <mergeCell ref="F310:F311"/>
    <mergeCell ref="F315:F317"/>
    <mergeCell ref="F318:F319"/>
    <mergeCell ref="F321:F322"/>
    <mergeCell ref="F323:F325"/>
    <mergeCell ref="F327:F329"/>
    <mergeCell ref="F342:F344"/>
    <mergeCell ref="F345:F347"/>
    <mergeCell ref="E403:E404"/>
    <mergeCell ref="E406:E410"/>
    <mergeCell ref="E411:E413"/>
    <mergeCell ref="E414:E419"/>
    <mergeCell ref="E420:E421"/>
    <mergeCell ref="E422:E427"/>
    <mergeCell ref="E428:E432"/>
    <mergeCell ref="E433:E435"/>
    <mergeCell ref="E436:E445"/>
    <mergeCell ref="E446:E459"/>
    <mergeCell ref="E460:E462"/>
    <mergeCell ref="E463:E471"/>
    <mergeCell ref="E472:E484"/>
    <mergeCell ref="E485:E499"/>
    <mergeCell ref="E500:E517"/>
    <mergeCell ref="E519:E520"/>
    <mergeCell ref="E522:E523"/>
    <mergeCell ref="E310:E311"/>
    <mergeCell ref="E315:E317"/>
    <mergeCell ref="E318:E319"/>
    <mergeCell ref="E321:E322"/>
    <mergeCell ref="E323:E325"/>
    <mergeCell ref="E327:E329"/>
    <mergeCell ref="E342:E344"/>
    <mergeCell ref="E345:E347"/>
    <mergeCell ref="E348:E350"/>
    <mergeCell ref="E351:E353"/>
    <mergeCell ref="E354:E359"/>
    <mergeCell ref="E360:E366"/>
    <mergeCell ref="E367:E373"/>
    <mergeCell ref="E374:E379"/>
    <mergeCell ref="E380:E386"/>
    <mergeCell ref="E387:E393"/>
    <mergeCell ref="E394:E397"/>
    <mergeCell ref="D519:D520"/>
    <mergeCell ref="D522:D523"/>
    <mergeCell ref="D525:D526"/>
    <mergeCell ref="E15:E17"/>
    <mergeCell ref="E47:E48"/>
    <mergeCell ref="E54:E55"/>
    <mergeCell ref="E59:E62"/>
    <mergeCell ref="E63:E66"/>
    <mergeCell ref="E67:E69"/>
    <mergeCell ref="E70:E72"/>
    <mergeCell ref="E74:E75"/>
    <mergeCell ref="E92:E93"/>
    <mergeCell ref="E157:E161"/>
    <mergeCell ref="E162:E166"/>
    <mergeCell ref="E167:E168"/>
    <mergeCell ref="E169:E170"/>
    <mergeCell ref="E171:E173"/>
    <mergeCell ref="E198:E202"/>
    <mergeCell ref="E203:E205"/>
    <mergeCell ref="E206:E207"/>
    <mergeCell ref="E245:E248"/>
    <mergeCell ref="E249:E250"/>
    <mergeCell ref="E252:E254"/>
    <mergeCell ref="E255:E258"/>
    <mergeCell ref="E259:E261"/>
    <mergeCell ref="E284:E287"/>
    <mergeCell ref="E288:E289"/>
    <mergeCell ref="E290:E292"/>
    <mergeCell ref="E293:E295"/>
    <mergeCell ref="E296:E298"/>
    <mergeCell ref="E299:E301"/>
    <mergeCell ref="E302:E304"/>
    <mergeCell ref="D422:D427"/>
    <mergeCell ref="D428:D432"/>
    <mergeCell ref="D433:D435"/>
    <mergeCell ref="D436:D445"/>
    <mergeCell ref="D446:D459"/>
    <mergeCell ref="D461:D462"/>
    <mergeCell ref="D463:D466"/>
    <mergeCell ref="D467:D470"/>
    <mergeCell ref="D472:D475"/>
    <mergeCell ref="D476:D479"/>
    <mergeCell ref="D480:D484"/>
    <mergeCell ref="D485:D490"/>
    <mergeCell ref="D491:D494"/>
    <mergeCell ref="D495:D499"/>
    <mergeCell ref="D500:D509"/>
    <mergeCell ref="D510:D513"/>
    <mergeCell ref="D514:D517"/>
    <mergeCell ref="D368:D369"/>
    <mergeCell ref="D372:D373"/>
    <mergeCell ref="D374:D375"/>
    <mergeCell ref="D376:D377"/>
    <mergeCell ref="D380:D381"/>
    <mergeCell ref="D382:D383"/>
    <mergeCell ref="D384:D386"/>
    <mergeCell ref="D387:D388"/>
    <mergeCell ref="D389:D390"/>
    <mergeCell ref="D391:D393"/>
    <mergeCell ref="D394:D395"/>
    <mergeCell ref="D400:D401"/>
    <mergeCell ref="D403:D404"/>
    <mergeCell ref="D406:D410"/>
    <mergeCell ref="D411:D413"/>
    <mergeCell ref="D414:D419"/>
    <mergeCell ref="D420:D421"/>
    <mergeCell ref="D296:D298"/>
    <mergeCell ref="D299:D301"/>
    <mergeCell ref="D302:D304"/>
    <mergeCell ref="D310:D311"/>
    <mergeCell ref="D315:D317"/>
    <mergeCell ref="D318:D319"/>
    <mergeCell ref="D321:D322"/>
    <mergeCell ref="D323:D325"/>
    <mergeCell ref="D328:D329"/>
    <mergeCell ref="D342:D343"/>
    <mergeCell ref="D345:D347"/>
    <mergeCell ref="D348:D350"/>
    <mergeCell ref="D351:D353"/>
    <mergeCell ref="D355:D356"/>
    <mergeCell ref="D360:D361"/>
    <mergeCell ref="D362:D363"/>
    <mergeCell ref="D364:D366"/>
    <mergeCell ref="C472:C484"/>
    <mergeCell ref="C485:C499"/>
    <mergeCell ref="C500:C517"/>
    <mergeCell ref="C519:C520"/>
    <mergeCell ref="C522:C523"/>
    <mergeCell ref="C525:C526"/>
    <mergeCell ref="D15:D17"/>
    <mergeCell ref="D47:D48"/>
    <mergeCell ref="D57:D58"/>
    <mergeCell ref="D61:D62"/>
    <mergeCell ref="D65:D66"/>
    <mergeCell ref="D67:D69"/>
    <mergeCell ref="D70:D72"/>
    <mergeCell ref="D74:D75"/>
    <mergeCell ref="D92:D93"/>
    <mergeCell ref="D157:D161"/>
    <mergeCell ref="D162:D166"/>
    <mergeCell ref="D167:D168"/>
    <mergeCell ref="D169:D170"/>
    <mergeCell ref="D171:D173"/>
    <mergeCell ref="D198:D202"/>
    <mergeCell ref="D203:D205"/>
    <mergeCell ref="D206:D207"/>
    <mergeCell ref="D245:D248"/>
    <mergeCell ref="D249:D250"/>
    <mergeCell ref="D252:D254"/>
    <mergeCell ref="D255:D258"/>
    <mergeCell ref="D259:D261"/>
    <mergeCell ref="D284:D287"/>
    <mergeCell ref="D288:D289"/>
    <mergeCell ref="D290:D292"/>
    <mergeCell ref="D293:D295"/>
    <mergeCell ref="C367:C373"/>
    <mergeCell ref="C374:C379"/>
    <mergeCell ref="C380:C386"/>
    <mergeCell ref="C387:C393"/>
    <mergeCell ref="C394:C397"/>
    <mergeCell ref="C403:C404"/>
    <mergeCell ref="C406:C410"/>
    <mergeCell ref="C411:C413"/>
    <mergeCell ref="C414:C419"/>
    <mergeCell ref="C420:C421"/>
    <mergeCell ref="C422:C427"/>
    <mergeCell ref="C428:C432"/>
    <mergeCell ref="C433:C435"/>
    <mergeCell ref="C436:C445"/>
    <mergeCell ref="C446:C459"/>
    <mergeCell ref="C460:C462"/>
    <mergeCell ref="C463:C471"/>
    <mergeCell ref="C290:C292"/>
    <mergeCell ref="C293:C295"/>
    <mergeCell ref="C296:C298"/>
    <mergeCell ref="C299:C301"/>
    <mergeCell ref="C302:C304"/>
    <mergeCell ref="C310:C311"/>
    <mergeCell ref="C315:C317"/>
    <mergeCell ref="C318:C319"/>
    <mergeCell ref="C321:C322"/>
    <mergeCell ref="C323:C325"/>
    <mergeCell ref="C327:C329"/>
    <mergeCell ref="C342:C344"/>
    <mergeCell ref="C345:C347"/>
    <mergeCell ref="C348:C350"/>
    <mergeCell ref="C351:C353"/>
    <mergeCell ref="C354:C359"/>
    <mergeCell ref="C360:C366"/>
    <mergeCell ref="B400:B401"/>
    <mergeCell ref="B403:B404"/>
    <mergeCell ref="B406:B410"/>
    <mergeCell ref="B411:B413"/>
    <mergeCell ref="B414:B419"/>
    <mergeCell ref="B420:B421"/>
    <mergeCell ref="B430:B431"/>
    <mergeCell ref="B519:B520"/>
    <mergeCell ref="B522:B523"/>
    <mergeCell ref="B525:B526"/>
    <mergeCell ref="C15:C17"/>
    <mergeCell ref="C47:C48"/>
    <mergeCell ref="C59:C62"/>
    <mergeCell ref="C67:C69"/>
    <mergeCell ref="C70:C72"/>
    <mergeCell ref="C74:C75"/>
    <mergeCell ref="C92:C93"/>
    <mergeCell ref="C157:C161"/>
    <mergeCell ref="C162:C166"/>
    <mergeCell ref="C167:C168"/>
    <mergeCell ref="C169:C170"/>
    <mergeCell ref="C171:C173"/>
    <mergeCell ref="C198:C202"/>
    <mergeCell ref="C203:C205"/>
    <mergeCell ref="C206:C207"/>
    <mergeCell ref="C245:C248"/>
    <mergeCell ref="C249:C250"/>
    <mergeCell ref="C252:C254"/>
    <mergeCell ref="C255:C258"/>
    <mergeCell ref="C259:C261"/>
    <mergeCell ref="C284:C287"/>
    <mergeCell ref="C288:C289"/>
    <mergeCell ref="B296:B298"/>
    <mergeCell ref="B299:B301"/>
    <mergeCell ref="B302:B304"/>
    <mergeCell ref="B310:B311"/>
    <mergeCell ref="B315:B317"/>
    <mergeCell ref="B318:B319"/>
    <mergeCell ref="B321:B322"/>
    <mergeCell ref="B323:B325"/>
    <mergeCell ref="B327:B329"/>
    <mergeCell ref="B332:B333"/>
    <mergeCell ref="B342:B344"/>
    <mergeCell ref="B345:B353"/>
    <mergeCell ref="B355:B356"/>
    <mergeCell ref="B376:B379"/>
    <mergeCell ref="B385:B386"/>
    <mergeCell ref="B390:B393"/>
    <mergeCell ref="B395:B397"/>
    <mergeCell ref="A460:A462"/>
    <mergeCell ref="A463:A471"/>
    <mergeCell ref="A472:A484"/>
    <mergeCell ref="A485:A499"/>
    <mergeCell ref="A500:A517"/>
    <mergeCell ref="A519:A520"/>
    <mergeCell ref="A522:A523"/>
    <mergeCell ref="A525:A526"/>
    <mergeCell ref="B15:B17"/>
    <mergeCell ref="B54:B55"/>
    <mergeCell ref="B57:B58"/>
    <mergeCell ref="B67:B69"/>
    <mergeCell ref="B70:B72"/>
    <mergeCell ref="B74:B75"/>
    <mergeCell ref="B92:B93"/>
    <mergeCell ref="B157:B161"/>
    <mergeCell ref="B162:B166"/>
    <mergeCell ref="B167:B168"/>
    <mergeCell ref="B169:B170"/>
    <mergeCell ref="B171:B173"/>
    <mergeCell ref="B198:B199"/>
    <mergeCell ref="B201:B202"/>
    <mergeCell ref="B222:B226"/>
    <mergeCell ref="B245:B248"/>
    <mergeCell ref="B249:B250"/>
    <mergeCell ref="B252:B254"/>
    <mergeCell ref="B255:B258"/>
    <mergeCell ref="B259:B261"/>
    <mergeCell ref="B284:B287"/>
    <mergeCell ref="B288:B289"/>
    <mergeCell ref="B290:B292"/>
    <mergeCell ref="B293:B295"/>
    <mergeCell ref="A354:A359"/>
    <mergeCell ref="A360:A366"/>
    <mergeCell ref="A367:A373"/>
    <mergeCell ref="A374:A379"/>
    <mergeCell ref="A380:A386"/>
    <mergeCell ref="A387:A393"/>
    <mergeCell ref="A394:A397"/>
    <mergeCell ref="A403:A404"/>
    <mergeCell ref="A406:A410"/>
    <mergeCell ref="A411:A413"/>
    <mergeCell ref="A414:A419"/>
    <mergeCell ref="A420:A421"/>
    <mergeCell ref="A422:A427"/>
    <mergeCell ref="A428:A432"/>
    <mergeCell ref="A433:A435"/>
    <mergeCell ref="A436:A445"/>
    <mergeCell ref="A446:A459"/>
    <mergeCell ref="A284:A287"/>
    <mergeCell ref="A288:A289"/>
    <mergeCell ref="A290:A292"/>
    <mergeCell ref="A293:A295"/>
    <mergeCell ref="A296:A298"/>
    <mergeCell ref="A299:A301"/>
    <mergeCell ref="A302:A304"/>
    <mergeCell ref="A310:A311"/>
    <mergeCell ref="A315:A317"/>
    <mergeCell ref="A318:A319"/>
    <mergeCell ref="A321:A322"/>
    <mergeCell ref="A323:A325"/>
    <mergeCell ref="A327:A329"/>
    <mergeCell ref="A342:A344"/>
    <mergeCell ref="A345:A347"/>
    <mergeCell ref="A348:A350"/>
    <mergeCell ref="A351:A353"/>
    <mergeCell ref="B281:B282"/>
    <mergeCell ref="C281:C282"/>
    <mergeCell ref="D281:D282"/>
    <mergeCell ref="E281:E282"/>
    <mergeCell ref="F281:F282"/>
    <mergeCell ref="G281:G282"/>
    <mergeCell ref="H281:H282"/>
    <mergeCell ref="A245:A248"/>
    <mergeCell ref="A249:A250"/>
    <mergeCell ref="A252:A254"/>
    <mergeCell ref="A255:A258"/>
    <mergeCell ref="A259:A261"/>
    <mergeCell ref="A112:A125"/>
    <mergeCell ref="A126:A156"/>
    <mergeCell ref="A97:A111"/>
    <mergeCell ref="B97:B111"/>
    <mergeCell ref="C97:C111"/>
    <mergeCell ref="D97:D111"/>
    <mergeCell ref="E97:E111"/>
    <mergeCell ref="F97:F111"/>
    <mergeCell ref="R47:R48"/>
    <mergeCell ref="R59:R60"/>
    <mergeCell ref="R61:R62"/>
    <mergeCell ref="P16:P17"/>
    <mergeCell ref="P47:P48"/>
    <mergeCell ref="P54:P55"/>
    <mergeCell ref="A70:A72"/>
    <mergeCell ref="A74:A75"/>
    <mergeCell ref="A92:A93"/>
    <mergeCell ref="A157:A161"/>
    <mergeCell ref="A162:A166"/>
    <mergeCell ref="A167:A168"/>
    <mergeCell ref="A169:A170"/>
    <mergeCell ref="A171:A173"/>
    <mergeCell ref="A198:A202"/>
    <mergeCell ref="A203:A205"/>
    <mergeCell ref="A206:A207"/>
    <mergeCell ref="I70:I71"/>
    <mergeCell ref="P59:P62"/>
    <mergeCell ref="P67:P69"/>
    <mergeCell ref="P70:P72"/>
    <mergeCell ref="P74:P75"/>
    <mergeCell ref="P92:P93"/>
    <mergeCell ref="P157:P161"/>
    <mergeCell ref="P162:P166"/>
    <mergeCell ref="P167:P168"/>
    <mergeCell ref="P169:P170"/>
    <mergeCell ref="P171:P173"/>
    <mergeCell ref="P198:P202"/>
    <mergeCell ref="P203:P205"/>
    <mergeCell ref="P206:P207"/>
    <mergeCell ref="J129:J133"/>
    <mergeCell ref="K129:K133"/>
    <mergeCell ref="L126:L127"/>
    <mergeCell ref="L128:L133"/>
    <mergeCell ref="M126:M127"/>
    <mergeCell ref="M128:M133"/>
    <mergeCell ref="B9:S9"/>
    <mergeCell ref="A10:S10"/>
    <mergeCell ref="A11:S11"/>
    <mergeCell ref="A12:S12"/>
    <mergeCell ref="A14:E14"/>
    <mergeCell ref="F14:Q14"/>
    <mergeCell ref="R14:S14"/>
    <mergeCell ref="F15:H15"/>
    <mergeCell ref="I15:N15"/>
    <mergeCell ref="O15:Q15"/>
    <mergeCell ref="R15:S15"/>
    <mergeCell ref="M16:N16"/>
    <mergeCell ref="A15:A17"/>
    <mergeCell ref="A54:A55"/>
    <mergeCell ref="A57:A58"/>
    <mergeCell ref="A59:A62"/>
    <mergeCell ref="A67:A69"/>
    <mergeCell ref="F16:F17"/>
    <mergeCell ref="F47:F48"/>
    <mergeCell ref="F54:F55"/>
    <mergeCell ref="F59:F62"/>
    <mergeCell ref="F67:F69"/>
    <mergeCell ref="O16:O17"/>
    <mergeCell ref="O47:O48"/>
    <mergeCell ref="O54:O55"/>
    <mergeCell ref="R16:R17"/>
    <mergeCell ref="N97:N99"/>
    <mergeCell ref="N100:N111"/>
    <mergeCell ref="O97:O111"/>
    <mergeCell ref="P97:P111"/>
    <mergeCell ref="Q97:Q111"/>
    <mergeCell ref="B112:B125"/>
    <mergeCell ref="C112:C125"/>
    <mergeCell ref="D112:D125"/>
    <mergeCell ref="E112:E125"/>
    <mergeCell ref="F112:F125"/>
    <mergeCell ref="G112:G125"/>
    <mergeCell ref="H112:H125"/>
    <mergeCell ref="I112:I125"/>
    <mergeCell ref="J112:J125"/>
    <mergeCell ref="K112:K125"/>
    <mergeCell ref="L112:L125"/>
    <mergeCell ref="M112:M125"/>
    <mergeCell ref="N112:N125"/>
    <mergeCell ref="O112:O125"/>
    <mergeCell ref="P112:P125"/>
    <mergeCell ref="Q112:Q125"/>
    <mergeCell ref="G97:G111"/>
    <mergeCell ref="H97:H111"/>
    <mergeCell ref="I100:I111"/>
    <mergeCell ref="J100:J111"/>
    <mergeCell ref="K100:K111"/>
    <mergeCell ref="L97:L99"/>
    <mergeCell ref="L100:L111"/>
    <mergeCell ref="M97:M99"/>
    <mergeCell ref="M100:M111"/>
    <mergeCell ref="N126:N127"/>
    <mergeCell ref="N128:N133"/>
    <mergeCell ref="O126:O133"/>
    <mergeCell ref="P126:P133"/>
    <mergeCell ref="Q126:Q133"/>
    <mergeCell ref="B134:B156"/>
    <mergeCell ref="C134:C156"/>
    <mergeCell ref="D134:D156"/>
    <mergeCell ref="E134:E156"/>
    <mergeCell ref="F134:F156"/>
    <mergeCell ref="G134:G156"/>
    <mergeCell ref="H134:H156"/>
    <mergeCell ref="I138:I156"/>
    <mergeCell ref="J138:J156"/>
    <mergeCell ref="K138:K156"/>
    <mergeCell ref="L134:L137"/>
    <mergeCell ref="L138:L156"/>
    <mergeCell ref="M134:M137"/>
    <mergeCell ref="M138:M156"/>
    <mergeCell ref="N134:N137"/>
    <mergeCell ref="N138:N156"/>
    <mergeCell ref="O134:O156"/>
    <mergeCell ref="P134:P156"/>
    <mergeCell ref="Q134:Q156"/>
    <mergeCell ref="B126:B133"/>
    <mergeCell ref="C126:C133"/>
    <mergeCell ref="D126:D133"/>
    <mergeCell ref="E126:E133"/>
    <mergeCell ref="F126:F133"/>
    <mergeCell ref="G126:G133"/>
    <mergeCell ref="H126:H133"/>
    <mergeCell ref="I129:I133"/>
  </mergeCells>
  <conditionalFormatting sqref="Q27">
    <cfRule type="expression" dxfId="7525" priority="10104">
      <formula>AND(($O27=1),($P27=1))</formula>
    </cfRule>
    <cfRule type="expression" dxfId="7524" priority="10105">
      <formula>AND(($O27=1),($P27=2))</formula>
    </cfRule>
    <cfRule type="expression" dxfId="7523" priority="10106">
      <formula>AND(($O27=1),($P27=3))</formula>
    </cfRule>
    <cfRule type="expression" dxfId="7522" priority="10107">
      <formula>AND(($O27=1),($P27=4))</formula>
    </cfRule>
    <cfRule type="expression" dxfId="7521" priority="10108">
      <formula>AND(($O27=1),($P27=5))</formula>
    </cfRule>
    <cfRule type="expression" dxfId="7520" priority="10109">
      <formula>AND(($O27=2),($P27=1))</formula>
    </cfRule>
    <cfRule type="expression" dxfId="7519" priority="10110">
      <formula>AND(($O27=2),($P27=2))</formula>
    </cfRule>
    <cfRule type="expression" dxfId="7518" priority="10111">
      <formula>AND(($O27=2),($P27=3))</formula>
    </cfRule>
    <cfRule type="expression" dxfId="7517" priority="10112">
      <formula>AND(($O27=2),($P27=4))</formula>
    </cfRule>
    <cfRule type="expression" dxfId="7516" priority="10113">
      <formula>AND(($O27=2),($P27=5))</formula>
    </cfRule>
    <cfRule type="expression" dxfId="7515" priority="10114">
      <formula>AND(($O27=3),($P27=1))</formula>
    </cfRule>
    <cfRule type="expression" dxfId="7514" priority="10115">
      <formula>AND(($O27=3),($P27=2))</formula>
    </cfRule>
    <cfRule type="expression" dxfId="7513" priority="10116">
      <formula>AND(($O27=3),($P27=3))</formula>
    </cfRule>
    <cfRule type="expression" dxfId="7512" priority="10117">
      <formula>AND(($O27=3),($P27=4))</formula>
    </cfRule>
    <cfRule type="expression" dxfId="7511" priority="10118">
      <formula>AND(($O27=3),($P27=5))</formula>
    </cfRule>
    <cfRule type="expression" dxfId="7510" priority="10119">
      <formula>AND(($O27=4),($P27=1))</formula>
    </cfRule>
    <cfRule type="expression" dxfId="7509" priority="10120">
      <formula>AND(($O27=4),($P27=2))</formula>
    </cfRule>
    <cfRule type="expression" dxfId="7508" priority="10121">
      <formula>AND(($O27=4),($P27=3))</formula>
    </cfRule>
    <cfRule type="expression" dxfId="7507" priority="10122">
      <formula>AND(($O27=4),($P27=4))</formula>
    </cfRule>
    <cfRule type="expression" dxfId="7506" priority="10123">
      <formula>AND(($O27=4),($P27=5))</formula>
    </cfRule>
    <cfRule type="expression" dxfId="7505" priority="10124">
      <formula>AND(($O27=5),($P27=1))</formula>
    </cfRule>
    <cfRule type="expression" dxfId="7504" priority="10125">
      <formula>AND(($O27=5),($P27=2))</formula>
    </cfRule>
    <cfRule type="expression" dxfId="7503" priority="10126">
      <formula>AND(($O27=5),($P27=3))</formula>
    </cfRule>
    <cfRule type="expression" dxfId="7502" priority="10127">
      <formula>AND(($O27=5),($P27=4))</formula>
    </cfRule>
    <cfRule type="expression" dxfId="7501" priority="10128">
      <formula>AND(($O27=5),($P27=5))</formula>
    </cfRule>
  </conditionalFormatting>
  <conditionalFormatting sqref="H38">
    <cfRule type="expression" dxfId="7500" priority="1051">
      <formula>AND(($F38=5),($G38=5))</formula>
    </cfRule>
    <cfRule type="expression" dxfId="7499" priority="1052">
      <formula>AND(($F38=5),($G38=4))</formula>
    </cfRule>
    <cfRule type="expression" dxfId="7498" priority="1053">
      <formula>AND(($F38=5),($G38=3))</formula>
    </cfRule>
    <cfRule type="expression" dxfId="7497" priority="1054">
      <formula>AND(($F38=5),($G38=2))</formula>
    </cfRule>
    <cfRule type="expression" dxfId="7496" priority="1055">
      <formula>AND(($F38=5),($G38=1))</formula>
    </cfRule>
    <cfRule type="expression" dxfId="7495" priority="1056">
      <formula>AND(($F38=4),($G38=5))</formula>
    </cfRule>
    <cfRule type="expression" dxfId="7494" priority="1057">
      <formula>AND(($F38=4),($G38=4))</formula>
    </cfRule>
    <cfRule type="expression" dxfId="7493" priority="1058">
      <formula>AND(($F38=4),($G38=3))</formula>
    </cfRule>
    <cfRule type="expression" dxfId="7492" priority="1059">
      <formula>AND(($F38=4),($G38=2))</formula>
    </cfRule>
    <cfRule type="expression" dxfId="7491" priority="1060">
      <formula>AND(($F38=4),($G38=1))</formula>
    </cfRule>
    <cfRule type="expression" dxfId="7490" priority="1061">
      <formula>AND(($F38=3),($G38=5))</formula>
    </cfRule>
    <cfRule type="expression" dxfId="7489" priority="1062">
      <formula>AND(($F38=3),($G38=4))</formula>
    </cfRule>
    <cfRule type="expression" dxfId="7488" priority="1063">
      <formula>AND(($F38=3),($G38=3))</formula>
    </cfRule>
    <cfRule type="expression" dxfId="7487" priority="1064">
      <formula>AND(($F38=3),($G38=2))</formula>
    </cfRule>
    <cfRule type="expression" dxfId="7486" priority="1065">
      <formula>AND(($F38=3),($G38=1))</formula>
    </cfRule>
    <cfRule type="expression" dxfId="7485" priority="1066">
      <formula>AND(($F38=2),($G38=5))</formula>
    </cfRule>
    <cfRule type="expression" dxfId="7484" priority="1067">
      <formula>AND(($F38=2),($G38=4))</formula>
    </cfRule>
    <cfRule type="expression" dxfId="7483" priority="1068">
      <formula>AND(($F38=2),($G38=3))</formula>
    </cfRule>
    <cfRule type="expression" dxfId="7482" priority="1069">
      <formula>AND(($F38=2),($G38=2))</formula>
    </cfRule>
    <cfRule type="expression" dxfId="7481" priority="1070">
      <formula>AND(($F38=2),($G38=1))</formula>
    </cfRule>
    <cfRule type="expression" dxfId="7480" priority="1071">
      <formula>AND(($F38=1),($G38=5))</formula>
    </cfRule>
    <cfRule type="expression" dxfId="7479" priority="1072">
      <formula>AND(($F38=1),($G38=4))</formula>
    </cfRule>
    <cfRule type="expression" dxfId="7478" priority="1073">
      <formula>AND(($F38=1),($G38=3))</formula>
    </cfRule>
    <cfRule type="expression" dxfId="7477" priority="1074">
      <formula>AND(($F38=1),($G38=2))</formula>
    </cfRule>
    <cfRule type="expression" dxfId="7476" priority="1075">
      <formula>AND(($F38=1),($G38=1))</formula>
    </cfRule>
  </conditionalFormatting>
  <conditionalFormatting sqref="Q38">
    <cfRule type="expression" dxfId="7475" priority="1001">
      <formula>AND(($O38=5),($P38=5))</formula>
    </cfRule>
    <cfRule type="expression" dxfId="7474" priority="1002">
      <formula>AND(($O38=5),($P38=4))</formula>
    </cfRule>
    <cfRule type="expression" dxfId="7473" priority="1003">
      <formula>AND(($O38=5),($P38=3))</formula>
    </cfRule>
    <cfRule type="expression" dxfId="7472" priority="1004">
      <formula>AND(($O38=5),($P38=2))</formula>
    </cfRule>
    <cfRule type="expression" dxfId="7471" priority="1005">
      <formula>AND(($O38=5),($P38=1))</formula>
    </cfRule>
    <cfRule type="expression" dxfId="7470" priority="1006">
      <formula>AND(($O38=4),($P38=5))</formula>
    </cfRule>
    <cfRule type="expression" dxfId="7469" priority="1007">
      <formula>AND(($O38=4),($P38=4))</formula>
    </cfRule>
    <cfRule type="expression" dxfId="7468" priority="1008">
      <formula>AND(($O38=4),($P38=3))</formula>
    </cfRule>
    <cfRule type="expression" dxfId="7467" priority="1009">
      <formula>AND(($O38=4),($P38=2))</formula>
    </cfRule>
    <cfRule type="expression" dxfId="7466" priority="1010">
      <formula>AND(($O38=4),($P38=1))</formula>
    </cfRule>
    <cfRule type="expression" dxfId="7465" priority="1011">
      <formula>AND(($O38=3),($P38=5))</formula>
    </cfRule>
    <cfRule type="expression" dxfId="7464" priority="1012">
      <formula>AND(($O38=3),($P38=4))</formula>
    </cfRule>
    <cfRule type="expression" dxfId="7463" priority="1013">
      <formula>AND(($O38=3),($P38=3))</formula>
    </cfRule>
    <cfRule type="expression" dxfId="7462" priority="1014">
      <formula>AND(($O38=3),($P38=2))</formula>
    </cfRule>
    <cfRule type="expression" dxfId="7461" priority="1015">
      <formula>AND(($O38=3),($P38=1))</formula>
    </cfRule>
    <cfRule type="expression" dxfId="7460" priority="1016">
      <formula>AND(($O38=2),($P38=5))</formula>
    </cfRule>
    <cfRule type="expression" dxfId="7459" priority="1017">
      <formula>AND(($O38=2),($P38=4))</formula>
    </cfRule>
    <cfRule type="expression" dxfId="7458" priority="1018">
      <formula>AND(($O38=2),($P38=3))</formula>
    </cfRule>
    <cfRule type="expression" dxfId="7457" priority="1019">
      <formula>AND(($O38=2),($P38=2))</formula>
    </cfRule>
    <cfRule type="expression" dxfId="7456" priority="1020">
      <formula>AND(($O38=2),($P38=1))</formula>
    </cfRule>
    <cfRule type="expression" dxfId="7455" priority="1021">
      <formula>AND(($O38=1),($P38=5))</formula>
    </cfRule>
    <cfRule type="expression" dxfId="7454" priority="1022">
      <formula>AND(($O38=1),($P38=4))</formula>
    </cfRule>
    <cfRule type="expression" dxfId="7453" priority="1023">
      <formula>AND(($O38=1),($P38=3))</formula>
    </cfRule>
    <cfRule type="expression" dxfId="7452" priority="1024">
      <formula>AND(($O38=1),($P38=2))</formula>
    </cfRule>
    <cfRule type="expression" dxfId="7451" priority="1025">
      <formula>AND(($O38=1),($P38=1))</formula>
    </cfRule>
  </conditionalFormatting>
  <conditionalFormatting sqref="H39">
    <cfRule type="expression" dxfId="7450" priority="1026">
      <formula>AND(($F39=5),($G39=5))</formula>
    </cfRule>
    <cfRule type="expression" dxfId="7449" priority="1027">
      <formula>AND(($F39=5),($G39=4))</formula>
    </cfRule>
    <cfRule type="expression" dxfId="7448" priority="1028">
      <formula>AND(($F39=5),($G39=3))</formula>
    </cfRule>
    <cfRule type="expression" dxfId="7447" priority="1029">
      <formula>AND(($F39=5),($G39=2))</formula>
    </cfRule>
    <cfRule type="expression" dxfId="7446" priority="1030">
      <formula>AND(($F39=5),($G39=1))</formula>
    </cfRule>
    <cfRule type="expression" dxfId="7445" priority="1031">
      <formula>AND(($F39=4),($G39=5))</formula>
    </cfRule>
    <cfRule type="expression" dxfId="7444" priority="1032">
      <formula>AND(($F39=4),($G39=4))</formula>
    </cfRule>
    <cfRule type="expression" dxfId="7443" priority="1033">
      <formula>AND(($F39=4),($G39=3))</formula>
    </cfRule>
    <cfRule type="expression" dxfId="7442" priority="1034">
      <formula>AND(($F39=4),($G39=2))</formula>
    </cfRule>
    <cfRule type="expression" dxfId="7441" priority="1035">
      <formula>AND(($F39=4),($G39=1))</formula>
    </cfRule>
    <cfRule type="expression" dxfId="7440" priority="1036">
      <formula>AND(($F39=3),($G39=5))</formula>
    </cfRule>
    <cfRule type="expression" dxfId="7439" priority="1037">
      <formula>AND(($F39=3),($G39=4))</formula>
    </cfRule>
    <cfRule type="expression" dxfId="7438" priority="1038">
      <formula>AND(($F39=3),($G39=3))</formula>
    </cfRule>
    <cfRule type="expression" dxfId="7437" priority="1039">
      <formula>AND(($F39=3),($G39=2))</formula>
    </cfRule>
    <cfRule type="expression" dxfId="7436" priority="1040">
      <formula>AND(($F39=3),($G39=1))</formula>
    </cfRule>
    <cfRule type="expression" dxfId="7435" priority="1041">
      <formula>AND(($F39=2),($G39=5))</formula>
    </cfRule>
    <cfRule type="expression" dxfId="7434" priority="1042">
      <formula>AND(($F39=2),($G39=4))</formula>
    </cfRule>
    <cfRule type="expression" dxfId="7433" priority="1043">
      <formula>AND(($F39=2),($G39=3))</formula>
    </cfRule>
    <cfRule type="expression" dxfId="7432" priority="1044">
      <formula>AND(($F39=2),($G39=2))</formula>
    </cfRule>
    <cfRule type="expression" dxfId="7431" priority="1045">
      <formula>AND(($F39=2),($G39=1))</formula>
    </cfRule>
    <cfRule type="expression" dxfId="7430" priority="1046">
      <formula>AND(($F39=1),($G39=5))</formula>
    </cfRule>
    <cfRule type="expression" dxfId="7429" priority="1047">
      <formula>AND(($F39=1),($G39=4))</formula>
    </cfRule>
    <cfRule type="expression" dxfId="7428" priority="1048">
      <formula>AND(($F39=1),($G39=3))</formula>
    </cfRule>
    <cfRule type="expression" dxfId="7427" priority="1049">
      <formula>AND(($F39=1),($G39=2))</formula>
    </cfRule>
    <cfRule type="expression" dxfId="7426" priority="1050">
      <formula>AND(($F39=1),($G39=1))</formula>
    </cfRule>
  </conditionalFormatting>
  <conditionalFormatting sqref="Q39">
    <cfRule type="expression" dxfId="7425" priority="976">
      <formula>AND(($O39=5),($P39=5))</formula>
    </cfRule>
    <cfRule type="expression" dxfId="7424" priority="977">
      <formula>AND(($O39=5),($P39=4))</formula>
    </cfRule>
    <cfRule type="expression" dxfId="7423" priority="978">
      <formula>AND(($O39=5),($P39=3))</formula>
    </cfRule>
    <cfRule type="expression" dxfId="7422" priority="979">
      <formula>AND(($O39=5),($P39=2))</formula>
    </cfRule>
    <cfRule type="expression" dxfId="7421" priority="980">
      <formula>AND(($O39=5),($P39=1))</formula>
    </cfRule>
    <cfRule type="expression" dxfId="7420" priority="981">
      <formula>AND(($O39=4),($P39=5))</formula>
    </cfRule>
    <cfRule type="expression" dxfId="7419" priority="982">
      <formula>AND(($O39=4),($P39=4))</formula>
    </cfRule>
    <cfRule type="expression" dxfId="7418" priority="983">
      <formula>AND(($O39=4),($P39=3))</formula>
    </cfRule>
    <cfRule type="expression" dxfId="7417" priority="984">
      <formula>AND(($O39=4),($P39=2))</formula>
    </cfRule>
    <cfRule type="expression" dxfId="7416" priority="985">
      <formula>AND(($O39=4),($P39=1))</formula>
    </cfRule>
    <cfRule type="expression" dxfId="7415" priority="986">
      <formula>AND(($O39=3),($P39=5))</formula>
    </cfRule>
    <cfRule type="expression" dxfId="7414" priority="987">
      <formula>AND(($O39=3),($P39=4))</formula>
    </cfRule>
    <cfRule type="expression" dxfId="7413" priority="988">
      <formula>AND(($O39=3),($P39=3))</formula>
    </cfRule>
    <cfRule type="expression" dxfId="7412" priority="989">
      <formula>AND(($O39=3),($P39=2))</formula>
    </cfRule>
    <cfRule type="expression" dxfId="7411" priority="990">
      <formula>AND(($O39=3),($P39=1))</formula>
    </cfRule>
    <cfRule type="expression" dxfId="7410" priority="991">
      <formula>AND(($O39=2),($P39=5))</formula>
    </cfRule>
    <cfRule type="expression" dxfId="7409" priority="992">
      <formula>AND(($O39=2),($P39=4))</formula>
    </cfRule>
    <cfRule type="expression" dxfId="7408" priority="993">
      <formula>AND(($O39=2),($P39=3))</formula>
    </cfRule>
    <cfRule type="expression" dxfId="7407" priority="994">
      <formula>AND(($O39=2),($P39=2))</formula>
    </cfRule>
    <cfRule type="expression" dxfId="7406" priority="995">
      <formula>AND(($O39=2),($P39=1))</formula>
    </cfRule>
    <cfRule type="expression" dxfId="7405" priority="996">
      <formula>AND(($O39=1),($P39=5))</formula>
    </cfRule>
    <cfRule type="expression" dxfId="7404" priority="997">
      <formula>AND(($O39=1),($P39=4))</formula>
    </cfRule>
    <cfRule type="expression" dxfId="7403" priority="998">
      <formula>AND(($O39=1),($P39=3))</formula>
    </cfRule>
    <cfRule type="expression" dxfId="7402" priority="999">
      <formula>AND(($O39=1),($P39=2))</formula>
    </cfRule>
    <cfRule type="expression" dxfId="7401" priority="1000">
      <formula>AND(($O39=1),($P39=1))</formula>
    </cfRule>
  </conditionalFormatting>
  <conditionalFormatting sqref="H56">
    <cfRule type="expression" dxfId="7400" priority="3352">
      <formula>AND(($F56=5),($G56=5))</formula>
    </cfRule>
    <cfRule type="expression" dxfId="7399" priority="3353">
      <formula>AND(($F56=5),($G56=4))</formula>
    </cfRule>
    <cfRule type="expression" dxfId="7398" priority="3354">
      <formula>AND(($F56=5),($G56=3))</formula>
    </cfRule>
    <cfRule type="expression" dxfId="7397" priority="3355">
      <formula>AND(($F56=5),($G56=2))</formula>
    </cfRule>
    <cfRule type="expression" dxfId="7396" priority="3356">
      <formula>AND(($F56=5),($G56=1))</formula>
    </cfRule>
    <cfRule type="expression" dxfId="7395" priority="3357">
      <formula>AND(($F56=4),($G56=5))</formula>
    </cfRule>
    <cfRule type="expression" dxfId="7394" priority="3358">
      <formula>AND(($F56=4),($G56=4))</formula>
    </cfRule>
    <cfRule type="expression" dxfId="7393" priority="3359">
      <formula>AND(($F56=4),($G56=3))</formula>
    </cfRule>
    <cfRule type="expression" dxfId="7392" priority="3360">
      <formula>AND(($F56=4),($G56=2))</formula>
    </cfRule>
    <cfRule type="expression" dxfId="7391" priority="3361">
      <formula>AND(($F56=4),($G56=1))</formula>
    </cfRule>
    <cfRule type="expression" dxfId="7390" priority="3362">
      <formula>AND(($F56=3),($G56=5))</formula>
    </cfRule>
    <cfRule type="expression" dxfId="7389" priority="3363">
      <formula>AND(($F56=3),($G56=4))</formula>
    </cfRule>
    <cfRule type="expression" dxfId="7388" priority="3364">
      <formula>AND(($F56=3),($G56=3))</formula>
    </cfRule>
    <cfRule type="expression" dxfId="7387" priority="3365">
      <formula>AND(($F56=3),($G56=2))</formula>
    </cfRule>
    <cfRule type="expression" dxfId="7386" priority="3366">
      <formula>AND(($F56=3),($G56=1))</formula>
    </cfRule>
    <cfRule type="expression" dxfId="7385" priority="3367">
      <formula>AND(($F56=2),($G56=5))</formula>
    </cfRule>
    <cfRule type="expression" dxfId="7384" priority="3368">
      <formula>AND(($F56=2),($G56=4))</formula>
    </cfRule>
    <cfRule type="expression" dxfId="7383" priority="3369">
      <formula>AND(($F56=2),($G56=3))</formula>
    </cfRule>
    <cfRule type="expression" dxfId="7382" priority="3370">
      <formula>AND(($F56=2),($G56=2))</formula>
    </cfRule>
    <cfRule type="expression" dxfId="7381" priority="3371">
      <formula>AND(($F56=2),($G56=1))</formula>
    </cfRule>
    <cfRule type="expression" dxfId="7380" priority="3372">
      <formula>AND(($F56=1),($G56=5))</formula>
    </cfRule>
    <cfRule type="expression" dxfId="7379" priority="3373">
      <formula>AND(($F56=1),($G56=4))</formula>
    </cfRule>
    <cfRule type="expression" dxfId="7378" priority="3374">
      <formula>AND(($F56=1),($G56=3))</formula>
    </cfRule>
    <cfRule type="expression" dxfId="7377" priority="3375">
      <formula>AND(($F56=1),($G56=2))</formula>
    </cfRule>
    <cfRule type="expression" dxfId="7376" priority="3376">
      <formula>AND(($F56=1),($G56=1))</formula>
    </cfRule>
  </conditionalFormatting>
  <conditionalFormatting sqref="H57">
    <cfRule type="expression" dxfId="7375" priority="8779">
      <formula>AND(($C57=5),($D57=5))</formula>
    </cfRule>
    <cfRule type="expression" dxfId="7374" priority="8780">
      <formula>AND(($C57=5),($D57=4))</formula>
    </cfRule>
    <cfRule type="expression" dxfId="7373" priority="8781">
      <formula>AND(($C57=5),($D57=3))</formula>
    </cfRule>
    <cfRule type="expression" dxfId="7372" priority="8782">
      <formula>AND(($C57=5),($D57=2))</formula>
    </cfRule>
    <cfRule type="expression" dxfId="7371" priority="8783">
      <formula>AND(($C57=5),($D57=1))</formula>
    </cfRule>
    <cfRule type="expression" dxfId="7370" priority="8784">
      <formula>AND(($C57=4),($D57=5))</formula>
    </cfRule>
    <cfRule type="expression" dxfId="7369" priority="8785">
      <formula>AND(($C57=4),($D57=4))</formula>
    </cfRule>
    <cfRule type="expression" dxfId="7368" priority="8786">
      <formula>AND(($C57=4),($D57=3))</formula>
    </cfRule>
    <cfRule type="expression" dxfId="7367" priority="8787">
      <formula>AND(($C57=4),($D57=2))</formula>
    </cfRule>
    <cfRule type="expression" dxfId="7366" priority="8788">
      <formula>AND(($C57=4),($D57=1))</formula>
    </cfRule>
    <cfRule type="expression" dxfId="7365" priority="8789">
      <formula>AND(($C57=3),($D57=5))</formula>
    </cfRule>
    <cfRule type="expression" dxfId="7364" priority="8790">
      <formula>AND(($C57=3),($D57=4))</formula>
    </cfRule>
    <cfRule type="expression" dxfId="7363" priority="8791">
      <formula>AND(($C57=3),($D57=3))</formula>
    </cfRule>
    <cfRule type="expression" dxfId="7362" priority="8792">
      <formula>AND(($C57=3),($D57=2))</formula>
    </cfRule>
    <cfRule type="expression" dxfId="7361" priority="8793">
      <formula>AND(($C57=3),($D57=1))</formula>
    </cfRule>
    <cfRule type="expression" dxfId="7360" priority="8794">
      <formula>AND(($C57=2),($D57=5))</formula>
    </cfRule>
    <cfRule type="expression" dxfId="7359" priority="8795">
      <formula>AND(($C57=2),($D57=4))</formula>
    </cfRule>
    <cfRule type="expression" dxfId="7358" priority="8796">
      <formula>AND(($C57=2),($D57=3))</formula>
    </cfRule>
    <cfRule type="expression" dxfId="7357" priority="8797">
      <formula>AND(($C57=2),($D57=2))</formula>
    </cfRule>
    <cfRule type="expression" dxfId="7356" priority="8798">
      <formula>AND(($C57=2),($D57=1))</formula>
    </cfRule>
    <cfRule type="expression" dxfId="7355" priority="8799">
      <formula>AND(($C57=1),($D57=5))</formula>
    </cfRule>
    <cfRule type="expression" dxfId="7354" priority="8800">
      <formula>AND(($C57=1),($D57=4))</formula>
    </cfRule>
    <cfRule type="expression" dxfId="7353" priority="8801">
      <formula>AND(($C57=1),($D57=3))</formula>
    </cfRule>
    <cfRule type="expression" dxfId="7352" priority="8802">
      <formula>AND(($C57=1),($D57=2))</formula>
    </cfRule>
    <cfRule type="expression" dxfId="7351" priority="8803">
      <formula>AND(($C57=1),($D57=1))</formula>
    </cfRule>
  </conditionalFormatting>
  <conditionalFormatting sqref="H58">
    <cfRule type="expression" dxfId="7350" priority="8754">
      <formula>AND(($C58=5),($D58=5))</formula>
    </cfRule>
    <cfRule type="expression" dxfId="7349" priority="8755">
      <formula>AND(($C58=5),($D58=4))</formula>
    </cfRule>
    <cfRule type="expression" dxfId="7348" priority="8756">
      <formula>AND(($C58=5),($D58=3))</formula>
    </cfRule>
    <cfRule type="expression" dxfId="7347" priority="8757">
      <formula>AND(($C58=5),($D58=2))</formula>
    </cfRule>
    <cfRule type="expression" dxfId="7346" priority="8758">
      <formula>AND(($C58=5),($D58=1))</formula>
    </cfRule>
    <cfRule type="expression" dxfId="7345" priority="8759">
      <formula>AND(($C58=4),($D58=5))</formula>
    </cfRule>
    <cfRule type="expression" dxfId="7344" priority="8760">
      <formula>AND(($C58=4),($D58=4))</formula>
    </cfRule>
    <cfRule type="expression" dxfId="7343" priority="8761">
      <formula>AND(($C58=4),($D58=3))</formula>
    </cfRule>
    <cfRule type="expression" dxfId="7342" priority="8762">
      <formula>AND(($C58=4),($D58=2))</formula>
    </cfRule>
    <cfRule type="expression" dxfId="7341" priority="8763">
      <formula>AND(($C58=4),($D58=1))</formula>
    </cfRule>
    <cfRule type="expression" dxfId="7340" priority="8764">
      <formula>AND(($C58=3),($D58=5))</formula>
    </cfRule>
    <cfRule type="expression" dxfId="7339" priority="8765">
      <formula>AND(($C58=3),($D58=4))</formula>
    </cfRule>
    <cfRule type="expression" dxfId="7338" priority="8766">
      <formula>AND(($C58=3),($D58=3))</formula>
    </cfRule>
    <cfRule type="expression" dxfId="7337" priority="8767">
      <formula>AND(($C58=3),($D58=2))</formula>
    </cfRule>
    <cfRule type="expression" dxfId="7336" priority="8768">
      <formula>AND(($C58=3),($D58=1))</formula>
    </cfRule>
    <cfRule type="expression" dxfId="7335" priority="8769">
      <formula>AND(($C58=2),($D58=5))</formula>
    </cfRule>
    <cfRule type="expression" dxfId="7334" priority="8770">
      <formula>AND(($C58=2),($D58=4))</formula>
    </cfRule>
    <cfRule type="expression" dxfId="7333" priority="8771">
      <formula>AND(($C58=2),($D58=3))</formula>
    </cfRule>
    <cfRule type="expression" dxfId="7332" priority="8772">
      <formula>AND(($C58=2),($D58=2))</formula>
    </cfRule>
    <cfRule type="expression" dxfId="7331" priority="8773">
      <formula>AND(($C58=2),($D58=1))</formula>
    </cfRule>
    <cfRule type="expression" dxfId="7330" priority="8774">
      <formula>AND(($C58=1),($D58=5))</formula>
    </cfRule>
    <cfRule type="expression" dxfId="7329" priority="8775">
      <formula>AND(($C58=1),($D58=4))</formula>
    </cfRule>
    <cfRule type="expression" dxfId="7328" priority="8776">
      <formula>AND(($C58=1),($D58=3))</formula>
    </cfRule>
    <cfRule type="expression" dxfId="7327" priority="8777">
      <formula>AND(($C58=1),($D58=2))</formula>
    </cfRule>
    <cfRule type="expression" dxfId="7326" priority="8778">
      <formula>AND(($C58=1),($D58=1))</formula>
    </cfRule>
  </conditionalFormatting>
  <conditionalFormatting sqref="H59">
    <cfRule type="expression" dxfId="7325" priority="8704">
      <formula>AND(($C59=5),($D59=5))</formula>
    </cfRule>
    <cfRule type="expression" dxfId="7324" priority="8705">
      <formula>AND(($C59=5),($D59=4))</formula>
    </cfRule>
    <cfRule type="expression" dxfId="7323" priority="8706">
      <formula>AND(($C59=5),($D59=3))</formula>
    </cfRule>
    <cfRule type="expression" dxfId="7322" priority="8707">
      <formula>AND(($C59=5),($D59=2))</formula>
    </cfRule>
    <cfRule type="expression" dxfId="7321" priority="8708">
      <formula>AND(($C59=5),($D59=1))</formula>
    </cfRule>
    <cfRule type="expression" dxfId="7320" priority="8709">
      <formula>AND(($C59=4),($D59=5))</formula>
    </cfRule>
    <cfRule type="expression" dxfId="7319" priority="8710">
      <formula>AND(($C59=4),($D59=4))</formula>
    </cfRule>
    <cfRule type="expression" dxfId="7318" priority="8711">
      <formula>AND(($C59=4),($D59=3))</formula>
    </cfRule>
    <cfRule type="expression" dxfId="7317" priority="8712">
      <formula>AND(($C59=4),($D59=2))</formula>
    </cfRule>
    <cfRule type="expression" dxfId="7316" priority="8713">
      <formula>AND(($C59=4),($D59=1))</formula>
    </cfRule>
    <cfRule type="expression" dxfId="7315" priority="8714">
      <formula>AND(($C59=3),($D59=5))</formula>
    </cfRule>
    <cfRule type="expression" dxfId="7314" priority="8715">
      <formula>AND(($C59=3),($D59=4))</formula>
    </cfRule>
    <cfRule type="expression" dxfId="7313" priority="8716">
      <formula>AND(($C59=3),($D59=3))</formula>
    </cfRule>
    <cfRule type="expression" dxfId="7312" priority="8717">
      <formula>AND(($C59=3),($D59=2))</formula>
    </cfRule>
    <cfRule type="expression" dxfId="7311" priority="8718">
      <formula>AND(($C59=3),($D59=1))</formula>
    </cfRule>
    <cfRule type="expression" dxfId="7310" priority="8719">
      <formula>AND(($C59=2),($D59=5))</formula>
    </cfRule>
    <cfRule type="expression" dxfId="7309" priority="8720">
      <formula>AND(($C59=2),($D59=4))</formula>
    </cfRule>
    <cfRule type="expression" dxfId="7308" priority="8721">
      <formula>AND(($C59=2),($D59=3))</formula>
    </cfRule>
    <cfRule type="expression" dxfId="7307" priority="8722">
      <formula>AND(($C59=2),($D59=2))</formula>
    </cfRule>
    <cfRule type="expression" dxfId="7306" priority="8723">
      <formula>AND(($C59=2),($D59=1))</formula>
    </cfRule>
    <cfRule type="expression" dxfId="7305" priority="8724">
      <formula>AND(($C59=1),($D59=5))</formula>
    </cfRule>
    <cfRule type="expression" dxfId="7304" priority="8725">
      <formula>AND(($C59=1),($D59=4))</formula>
    </cfRule>
    <cfRule type="expression" dxfId="7303" priority="8726">
      <formula>AND(($C59=1),($D59=3))</formula>
    </cfRule>
    <cfRule type="expression" dxfId="7302" priority="8727">
      <formula>AND(($C59=1),($D59=2))</formula>
    </cfRule>
    <cfRule type="expression" dxfId="7301" priority="8728">
      <formula>AND(($C59=1),($D59=1))</formula>
    </cfRule>
  </conditionalFormatting>
  <conditionalFormatting sqref="H63">
    <cfRule type="expression" dxfId="7300" priority="8679">
      <formula>AND(($C63=5),($D63=5))</formula>
    </cfRule>
    <cfRule type="expression" dxfId="7299" priority="8680">
      <formula>AND(($C63=5),($D63=4))</formula>
    </cfRule>
    <cfRule type="expression" dxfId="7298" priority="8681">
      <formula>AND(($C63=5),($D63=3))</formula>
    </cfRule>
    <cfRule type="expression" dxfId="7297" priority="8682">
      <formula>AND(($C63=5),($D63=2))</formula>
    </cfRule>
    <cfRule type="expression" dxfId="7296" priority="8683">
      <formula>AND(($C63=5),($D63=1))</formula>
    </cfRule>
    <cfRule type="expression" dxfId="7295" priority="8684">
      <formula>AND(($C63=4),($D63=5))</formula>
    </cfRule>
    <cfRule type="expression" dxfId="7294" priority="8685">
      <formula>AND(($C63=4),($D63=4))</formula>
    </cfRule>
    <cfRule type="expression" dxfId="7293" priority="8686">
      <formula>AND(($C63=4),($D63=3))</formula>
    </cfRule>
    <cfRule type="expression" dxfId="7292" priority="8687">
      <formula>AND(($C63=4),($D63=2))</formula>
    </cfRule>
    <cfRule type="expression" dxfId="7291" priority="8688">
      <formula>AND(($C63=4),($D63=1))</formula>
    </cfRule>
    <cfRule type="expression" dxfId="7290" priority="8689">
      <formula>AND(($C63=3),($D63=5))</formula>
    </cfRule>
    <cfRule type="expression" dxfId="7289" priority="8690">
      <formula>AND(($C63=3),($D63=4))</formula>
    </cfRule>
    <cfRule type="expression" dxfId="7288" priority="8691">
      <formula>AND(($C63=3),($D63=3))</formula>
    </cfRule>
    <cfRule type="expression" dxfId="7287" priority="8692">
      <formula>AND(($C63=3),($D63=2))</formula>
    </cfRule>
    <cfRule type="expression" dxfId="7286" priority="8693">
      <formula>AND(($C63=3),($D63=1))</formula>
    </cfRule>
    <cfRule type="expression" dxfId="7285" priority="8694">
      <formula>AND(($C63=2),($D63=5))</formula>
    </cfRule>
    <cfRule type="expression" dxfId="7284" priority="8695">
      <formula>AND(($C63=2),($D63=4))</formula>
    </cfRule>
    <cfRule type="expression" dxfId="7283" priority="8696">
      <formula>AND(($C63=2),($D63=3))</formula>
    </cfRule>
    <cfRule type="expression" dxfId="7282" priority="8697">
      <formula>AND(($C63=2),($D63=2))</formula>
    </cfRule>
    <cfRule type="expression" dxfId="7281" priority="8698">
      <formula>AND(($C63=2),($D63=1))</formula>
    </cfRule>
    <cfRule type="expression" dxfId="7280" priority="8699">
      <formula>AND(($C63=1),($D63=5))</formula>
    </cfRule>
    <cfRule type="expression" dxfId="7279" priority="8700">
      <formula>AND(($C63=1),($D63=4))</formula>
    </cfRule>
    <cfRule type="expression" dxfId="7278" priority="8701">
      <formula>AND(($C63=1),($D63=3))</formula>
    </cfRule>
    <cfRule type="expression" dxfId="7277" priority="8702">
      <formula>AND(($C63=1),($D63=2))</formula>
    </cfRule>
    <cfRule type="expression" dxfId="7276" priority="8703">
      <formula>AND(($C63=1),($D63=1))</formula>
    </cfRule>
  </conditionalFormatting>
  <conditionalFormatting sqref="H64">
    <cfRule type="expression" dxfId="7275" priority="8654">
      <formula>AND(($C64=5),($D64=5))</formula>
    </cfRule>
    <cfRule type="expression" dxfId="7274" priority="8655">
      <formula>AND(($C64=5),($D64=4))</formula>
    </cfRule>
    <cfRule type="expression" dxfId="7273" priority="8656">
      <formula>AND(($C64=5),($D64=3))</formula>
    </cfRule>
    <cfRule type="expression" dxfId="7272" priority="8657">
      <formula>AND(($C64=5),($D64=2))</formula>
    </cfRule>
    <cfRule type="expression" dxfId="7271" priority="8658">
      <formula>AND(($C64=5),($D64=1))</formula>
    </cfRule>
    <cfRule type="expression" dxfId="7270" priority="8659">
      <formula>AND(($C64=4),($D64=5))</formula>
    </cfRule>
    <cfRule type="expression" dxfId="7269" priority="8660">
      <formula>AND(($C64=4),($D64=4))</formula>
    </cfRule>
    <cfRule type="expression" dxfId="7268" priority="8661">
      <formula>AND(($C64=4),($D64=3))</formula>
    </cfRule>
    <cfRule type="expression" dxfId="7267" priority="8662">
      <formula>AND(($C64=4),($D64=2))</formula>
    </cfRule>
    <cfRule type="expression" dxfId="7266" priority="8663">
      <formula>AND(($C64=4),($D64=1))</formula>
    </cfRule>
    <cfRule type="expression" dxfId="7265" priority="8664">
      <formula>AND(($C64=3),($D64=5))</formula>
    </cfRule>
    <cfRule type="expression" dxfId="7264" priority="8665">
      <formula>AND(($C64=3),($D64=4))</formula>
    </cfRule>
    <cfRule type="expression" dxfId="7263" priority="8666">
      <formula>AND(($C64=3),($D64=3))</formula>
    </cfRule>
    <cfRule type="expression" dxfId="7262" priority="8667">
      <formula>AND(($C64=3),($D64=2))</formula>
    </cfRule>
    <cfRule type="expression" dxfId="7261" priority="8668">
      <formula>AND(($C64=3),($D64=1))</formula>
    </cfRule>
    <cfRule type="expression" dxfId="7260" priority="8669">
      <formula>AND(($C64=2),($D64=5))</formula>
    </cfRule>
    <cfRule type="expression" dxfId="7259" priority="8670">
      <formula>AND(($C64=2),($D64=4))</formula>
    </cfRule>
    <cfRule type="expression" dxfId="7258" priority="8671">
      <formula>AND(($C64=2),($D64=3))</formula>
    </cfRule>
    <cfRule type="expression" dxfId="7257" priority="8672">
      <formula>AND(($C64=2),($D64=2))</formula>
    </cfRule>
    <cfRule type="expression" dxfId="7256" priority="8673">
      <formula>AND(($C64=2),($D64=1))</formula>
    </cfRule>
    <cfRule type="expression" dxfId="7255" priority="8674">
      <formula>AND(($C64=1),($D64=5))</formula>
    </cfRule>
    <cfRule type="expression" dxfId="7254" priority="8675">
      <formula>AND(($C64=1),($D64=4))</formula>
    </cfRule>
    <cfRule type="expression" dxfId="7253" priority="8676">
      <formula>AND(($C64=1),($D64=3))</formula>
    </cfRule>
    <cfRule type="expression" dxfId="7252" priority="8677">
      <formula>AND(($C64=1),($D64=2))</formula>
    </cfRule>
    <cfRule type="expression" dxfId="7251" priority="8678">
      <formula>AND(($C64=1),($D64=1))</formula>
    </cfRule>
  </conditionalFormatting>
  <conditionalFormatting sqref="H65">
    <cfRule type="expression" dxfId="7250" priority="8629">
      <formula>AND(($C65=5),($D65=5))</formula>
    </cfRule>
    <cfRule type="expression" dxfId="7249" priority="8630">
      <formula>AND(($C65=5),($D65=4))</formula>
    </cfRule>
    <cfRule type="expression" dxfId="7248" priority="8631">
      <formula>AND(($C65=5),($D65=3))</formula>
    </cfRule>
    <cfRule type="expression" dxfId="7247" priority="8632">
      <formula>AND(($C65=5),($D65=2))</formula>
    </cfRule>
    <cfRule type="expression" dxfId="7246" priority="8633">
      <formula>AND(($C65=5),($D65=1))</formula>
    </cfRule>
    <cfRule type="expression" dxfId="7245" priority="8634">
      <formula>AND(($C65=4),($D65=5))</formula>
    </cfRule>
    <cfRule type="expression" dxfId="7244" priority="8635">
      <formula>AND(($C65=4),($D65=4))</formula>
    </cfRule>
    <cfRule type="expression" dxfId="7243" priority="8636">
      <formula>AND(($C65=4),($D65=3))</formula>
    </cfRule>
    <cfRule type="expression" dxfId="7242" priority="8637">
      <formula>AND(($C65=4),($D65=2))</formula>
    </cfRule>
    <cfRule type="expression" dxfId="7241" priority="8638">
      <formula>AND(($C65=4),($D65=1))</formula>
    </cfRule>
    <cfRule type="expression" dxfId="7240" priority="8639">
      <formula>AND(($C65=3),($D65=5))</formula>
    </cfRule>
    <cfRule type="expression" dxfId="7239" priority="8640">
      <formula>AND(($C65=3),($D65=4))</formula>
    </cfRule>
    <cfRule type="expression" dxfId="7238" priority="8641">
      <formula>AND(($C65=3),($D65=3))</formula>
    </cfRule>
    <cfRule type="expression" dxfId="7237" priority="8642">
      <formula>AND(($C65=3),($D65=2))</formula>
    </cfRule>
    <cfRule type="expression" dxfId="7236" priority="8643">
      <formula>AND(($C65=3),($D65=1))</formula>
    </cfRule>
    <cfRule type="expression" dxfId="7235" priority="8644">
      <formula>AND(($C65=2),($D65=5))</formula>
    </cfRule>
    <cfRule type="expression" dxfId="7234" priority="8645">
      <formula>AND(($C65=2),($D65=4))</formula>
    </cfRule>
    <cfRule type="expression" dxfId="7233" priority="8646">
      <formula>AND(($C65=2),($D65=3))</formula>
    </cfRule>
    <cfRule type="expression" dxfId="7232" priority="8647">
      <formula>AND(($C65=2),($D65=2))</formula>
    </cfRule>
    <cfRule type="expression" dxfId="7231" priority="8648">
      <formula>AND(($C65=2),($D65=1))</formula>
    </cfRule>
    <cfRule type="expression" dxfId="7230" priority="8649">
      <formula>AND(($C65=1),($D65=5))</formula>
    </cfRule>
    <cfRule type="expression" dxfId="7229" priority="8650">
      <formula>AND(($C65=1),($D65=4))</formula>
    </cfRule>
    <cfRule type="expression" dxfId="7228" priority="8651">
      <formula>AND(($C65=1),($D65=3))</formula>
    </cfRule>
    <cfRule type="expression" dxfId="7227" priority="8652">
      <formula>AND(($C65=1),($D65=2))</formula>
    </cfRule>
    <cfRule type="expression" dxfId="7226" priority="8653">
      <formula>AND(($C65=1),($D65=1))</formula>
    </cfRule>
  </conditionalFormatting>
  <conditionalFormatting sqref="H66">
    <cfRule type="expression" dxfId="7225" priority="8604">
      <formula>AND(($C66=5),($D66=5))</formula>
    </cfRule>
    <cfRule type="expression" dxfId="7224" priority="8605">
      <formula>AND(($C66=5),($D66=4))</formula>
    </cfRule>
    <cfRule type="expression" dxfId="7223" priority="8606">
      <formula>AND(($C66=5),($D66=3))</formula>
    </cfRule>
    <cfRule type="expression" dxfId="7222" priority="8607">
      <formula>AND(($C66=5),($D66=2))</formula>
    </cfRule>
    <cfRule type="expression" dxfId="7221" priority="8608">
      <formula>AND(($C66=5),($D66=1))</formula>
    </cfRule>
    <cfRule type="expression" dxfId="7220" priority="8609">
      <formula>AND(($C66=4),($D66=5))</formula>
    </cfRule>
    <cfRule type="expression" dxfId="7219" priority="8610">
      <formula>AND(($C66=4),($D66=4))</formula>
    </cfRule>
    <cfRule type="expression" dxfId="7218" priority="8611">
      <formula>AND(($C66=4),($D66=3))</formula>
    </cfRule>
    <cfRule type="expression" dxfId="7217" priority="8612">
      <formula>AND(($C66=4),($D66=2))</formula>
    </cfRule>
    <cfRule type="expression" dxfId="7216" priority="8613">
      <formula>AND(($C66=4),($D66=1))</formula>
    </cfRule>
    <cfRule type="expression" dxfId="7215" priority="8614">
      <formula>AND(($C66=3),($D66=5))</formula>
    </cfRule>
    <cfRule type="expression" dxfId="7214" priority="8615">
      <formula>AND(($C66=3),($D66=4))</formula>
    </cfRule>
    <cfRule type="expression" dxfId="7213" priority="8616">
      <formula>AND(($C66=3),($D66=3))</formula>
    </cfRule>
    <cfRule type="expression" dxfId="7212" priority="8617">
      <formula>AND(($C66=3),($D66=2))</formula>
    </cfRule>
    <cfRule type="expression" dxfId="7211" priority="8618">
      <formula>AND(($C66=3),($D66=1))</formula>
    </cfRule>
    <cfRule type="expression" dxfId="7210" priority="8619">
      <formula>AND(($C66=2),($D66=5))</formula>
    </cfRule>
    <cfRule type="expression" dxfId="7209" priority="8620">
      <formula>AND(($C66=2),($D66=4))</formula>
    </cfRule>
    <cfRule type="expression" dxfId="7208" priority="8621">
      <formula>AND(($C66=2),($D66=3))</formula>
    </cfRule>
    <cfRule type="expression" dxfId="7207" priority="8622">
      <formula>AND(($C66=2),($D66=2))</formula>
    </cfRule>
    <cfRule type="expression" dxfId="7206" priority="8623">
      <formula>AND(($C66=2),($D66=1))</formula>
    </cfRule>
    <cfRule type="expression" dxfId="7205" priority="8624">
      <formula>AND(($C66=1),($D66=5))</formula>
    </cfRule>
    <cfRule type="expression" dxfId="7204" priority="8625">
      <formula>AND(($C66=1),($D66=4))</formula>
    </cfRule>
    <cfRule type="expression" dxfId="7203" priority="8626">
      <formula>AND(($C66=1),($D66=3))</formula>
    </cfRule>
    <cfRule type="expression" dxfId="7202" priority="8627">
      <formula>AND(($C66=1),($D66=2))</formula>
    </cfRule>
    <cfRule type="expression" dxfId="7201" priority="8628">
      <formula>AND(($C66=1),($D66=1))</formula>
    </cfRule>
  </conditionalFormatting>
  <conditionalFormatting sqref="H67">
    <cfRule type="expression" dxfId="7200" priority="8554">
      <formula>AND(($C67=5),($D67=5))</formula>
    </cfRule>
    <cfRule type="expression" dxfId="7199" priority="8555">
      <formula>AND(($C67=5),($D67=4))</formula>
    </cfRule>
    <cfRule type="expression" dxfId="7198" priority="8556">
      <formula>AND(($C67=5),($D67=3))</formula>
    </cfRule>
    <cfRule type="expression" dxfId="7197" priority="8557">
      <formula>AND(($C67=5),($D67=2))</formula>
    </cfRule>
    <cfRule type="expression" dxfId="7196" priority="8558">
      <formula>AND(($C67=5),($D67=1))</formula>
    </cfRule>
    <cfRule type="expression" dxfId="7195" priority="8559">
      <formula>AND(($C67=4),($D67=5))</formula>
    </cfRule>
    <cfRule type="expression" dxfId="7194" priority="8560">
      <formula>AND(($C67=4),($D67=4))</formula>
    </cfRule>
    <cfRule type="expression" dxfId="7193" priority="8561">
      <formula>AND(($C67=4),($D67=3))</formula>
    </cfRule>
    <cfRule type="expression" dxfId="7192" priority="8562">
      <formula>AND(($C67=4),($D67=2))</formula>
    </cfRule>
    <cfRule type="expression" dxfId="7191" priority="8563">
      <formula>AND(($C67=4),($D67=1))</formula>
    </cfRule>
    <cfRule type="expression" dxfId="7190" priority="8564">
      <formula>AND(($C67=3),($D67=5))</formula>
    </cfRule>
    <cfRule type="expression" dxfId="7189" priority="8565">
      <formula>AND(($C67=3),($D67=4))</formula>
    </cfRule>
    <cfRule type="expression" dxfId="7188" priority="8566">
      <formula>AND(($C67=3),($D67=3))</formula>
    </cfRule>
    <cfRule type="expression" dxfId="7187" priority="8567">
      <formula>AND(($C67=3),($D67=2))</formula>
    </cfRule>
    <cfRule type="expression" dxfId="7186" priority="8568">
      <formula>AND(($C67=3),($D67=1))</formula>
    </cfRule>
    <cfRule type="expression" dxfId="7185" priority="8569">
      <formula>AND(($C67=2),($D67=5))</formula>
    </cfRule>
    <cfRule type="expression" dxfId="7184" priority="8570">
      <formula>AND(($C67=2),($D67=4))</formula>
    </cfRule>
    <cfRule type="expression" dxfId="7183" priority="8571">
      <formula>AND(($C67=2),($D67=3))</formula>
    </cfRule>
    <cfRule type="expression" dxfId="7182" priority="8572">
      <formula>AND(($C67=2),($D67=2))</formula>
    </cfRule>
    <cfRule type="expression" dxfId="7181" priority="8573">
      <formula>AND(($C67=2),($D67=1))</formula>
    </cfRule>
    <cfRule type="expression" dxfId="7180" priority="8574">
      <formula>AND(($C67=1),($D67=5))</formula>
    </cfRule>
    <cfRule type="expression" dxfId="7179" priority="8575">
      <formula>AND(($C67=1),($D67=4))</formula>
    </cfRule>
    <cfRule type="expression" dxfId="7178" priority="8576">
      <formula>AND(($C67=1),($D67=3))</formula>
    </cfRule>
    <cfRule type="expression" dxfId="7177" priority="8577">
      <formula>AND(($C67=1),($D67=2))</formula>
    </cfRule>
    <cfRule type="expression" dxfId="7176" priority="8578">
      <formula>AND(($C67=1),($D67=1))</formula>
    </cfRule>
  </conditionalFormatting>
  <conditionalFormatting sqref="Q67">
    <cfRule type="expression" dxfId="7175" priority="8529">
      <formula>AND(($C67=5),($D67=5))</formula>
    </cfRule>
    <cfRule type="expression" dxfId="7174" priority="8530">
      <formula>AND(($C67=5),($D67=4))</formula>
    </cfRule>
    <cfRule type="expression" dxfId="7173" priority="8531">
      <formula>AND(($C67=5),($D67=3))</formula>
    </cfRule>
    <cfRule type="expression" dxfId="7172" priority="8532">
      <formula>AND(($C67=5),($D67=2))</formula>
    </cfRule>
    <cfRule type="expression" dxfId="7171" priority="8533">
      <formula>AND(($C67=5),($D67=1))</formula>
    </cfRule>
    <cfRule type="expression" dxfId="7170" priority="8534">
      <formula>AND(($C67=4),($D67=5))</formula>
    </cfRule>
    <cfRule type="expression" dxfId="7169" priority="8535">
      <formula>AND(($C67=4),($D67=4))</formula>
    </cfRule>
    <cfRule type="expression" dxfId="7168" priority="8536">
      <formula>AND(($C67=4),($D67=3))</formula>
    </cfRule>
    <cfRule type="expression" dxfId="7167" priority="8537">
      <formula>AND(($C67=4),($D67=2))</formula>
    </cfRule>
    <cfRule type="expression" dxfId="7166" priority="8538">
      <formula>AND(($C67=4),($D67=1))</formula>
    </cfRule>
    <cfRule type="expression" dxfId="7165" priority="8539">
      <formula>AND(($C67=3),($D67=5))</formula>
    </cfRule>
    <cfRule type="expression" dxfId="7164" priority="8540">
      <formula>AND(($C67=3),($D67=4))</formula>
    </cfRule>
    <cfRule type="expression" dxfId="7163" priority="8541">
      <formula>AND(($C67=3),($D67=3))</formula>
    </cfRule>
    <cfRule type="expression" dxfId="7162" priority="8542">
      <formula>AND(($C67=3),($D67=2))</formula>
    </cfRule>
    <cfRule type="expression" dxfId="7161" priority="8543">
      <formula>AND(($C67=3),($D67=1))</formula>
    </cfRule>
    <cfRule type="expression" dxfId="7160" priority="8544">
      <formula>AND(($C67=2),($D67=5))</formula>
    </cfRule>
    <cfRule type="expression" dxfId="7159" priority="8545">
      <formula>AND(($C67=2),($D67=4))</formula>
    </cfRule>
    <cfRule type="expression" dxfId="7158" priority="8546">
      <formula>AND(($C67=2),($D67=3))</formula>
    </cfRule>
    <cfRule type="expression" dxfId="7157" priority="8547">
      <formula>AND(($C67=2),($D67=2))</formula>
    </cfRule>
    <cfRule type="expression" dxfId="7156" priority="8548">
      <formula>AND(($C67=2),($D67=1))</formula>
    </cfRule>
    <cfRule type="expression" dxfId="7155" priority="8549">
      <formula>AND(($C67=1),($D67=5))</formula>
    </cfRule>
    <cfRule type="expression" dxfId="7154" priority="8550">
      <formula>AND(($C67=1),($D67=4))</formula>
    </cfRule>
    <cfRule type="expression" dxfId="7153" priority="8551">
      <formula>AND(($C67=1),($D67=3))</formula>
    </cfRule>
    <cfRule type="expression" dxfId="7152" priority="8552">
      <formula>AND(($C67=1),($D67=2))</formula>
    </cfRule>
    <cfRule type="expression" dxfId="7151" priority="8553">
      <formula>AND(($C67=1),($D67=1))</formula>
    </cfRule>
  </conditionalFormatting>
  <conditionalFormatting sqref="H70">
    <cfRule type="expression" dxfId="7150" priority="8504">
      <formula>AND(($C70=5),($D70=5))</formula>
    </cfRule>
    <cfRule type="expression" dxfId="7149" priority="8505">
      <formula>AND(($C70=5),($D70=4))</formula>
    </cfRule>
    <cfRule type="expression" dxfId="7148" priority="8506">
      <formula>AND(($C70=5),($D70=3))</formula>
    </cfRule>
    <cfRule type="expression" dxfId="7147" priority="8507">
      <formula>AND(($C70=5),($D70=2))</formula>
    </cfRule>
    <cfRule type="expression" dxfId="7146" priority="8508">
      <formula>AND(($C70=5),($D70=1))</formula>
    </cfRule>
    <cfRule type="expression" dxfId="7145" priority="8509">
      <formula>AND(($C70=4),($D70=5))</formula>
    </cfRule>
    <cfRule type="expression" dxfId="7144" priority="8510">
      <formula>AND(($C70=4),($D70=4))</formula>
    </cfRule>
    <cfRule type="expression" dxfId="7143" priority="8511">
      <formula>AND(($C70=4),($D70=3))</formula>
    </cfRule>
    <cfRule type="expression" dxfId="7142" priority="8512">
      <formula>AND(($C70=4),($D70=2))</formula>
    </cfRule>
    <cfRule type="expression" dxfId="7141" priority="8513">
      <formula>AND(($C70=4),($D70=1))</formula>
    </cfRule>
    <cfRule type="expression" dxfId="7140" priority="8514">
      <formula>AND(($C70=3),($D70=5))</formula>
    </cfRule>
    <cfRule type="expression" dxfId="7139" priority="8515">
      <formula>AND(($C70=3),($D70=4))</formula>
    </cfRule>
    <cfRule type="expression" dxfId="7138" priority="8516">
      <formula>AND(($C70=3),($D70=3))</formula>
    </cfRule>
    <cfRule type="expression" dxfId="7137" priority="8517">
      <formula>AND(($C70=3),($D70=2))</formula>
    </cfRule>
    <cfRule type="expression" dxfId="7136" priority="8518">
      <formula>AND(($C70=3),($D70=1))</formula>
    </cfRule>
    <cfRule type="expression" dxfId="7135" priority="8519">
      <formula>AND(($C70=2),($D70=5))</formula>
    </cfRule>
    <cfRule type="expression" dxfId="7134" priority="8520">
      <formula>AND(($C70=2),($D70=4))</formula>
    </cfRule>
    <cfRule type="expression" dxfId="7133" priority="8521">
      <formula>AND(($C70=2),($D70=3))</formula>
    </cfRule>
    <cfRule type="expression" dxfId="7132" priority="8522">
      <formula>AND(($C70=2),($D70=2))</formula>
    </cfRule>
    <cfRule type="expression" dxfId="7131" priority="8523">
      <formula>AND(($C70=2),($D70=1))</formula>
    </cfRule>
    <cfRule type="expression" dxfId="7130" priority="8524">
      <formula>AND(($C70=1),($D70=5))</formula>
    </cfRule>
    <cfRule type="expression" dxfId="7129" priority="8525">
      <formula>AND(($C70=1),($D70=4))</formula>
    </cfRule>
    <cfRule type="expression" dxfId="7128" priority="8526">
      <formula>AND(($C70=1),($D70=3))</formula>
    </cfRule>
    <cfRule type="expression" dxfId="7127" priority="8527">
      <formula>AND(($C70=1),($D70=2))</formula>
    </cfRule>
    <cfRule type="expression" dxfId="7126" priority="8528">
      <formula>AND(($C70=1),($D70=1))</formula>
    </cfRule>
  </conditionalFormatting>
  <conditionalFormatting sqref="Q70">
    <cfRule type="expression" dxfId="7125" priority="8479">
      <formula>AND(($C70=5),($D70=5))</formula>
    </cfRule>
    <cfRule type="expression" dxfId="7124" priority="8480">
      <formula>AND(($C70=5),($D70=4))</formula>
    </cfRule>
    <cfRule type="expression" dxfId="7123" priority="8481">
      <formula>AND(($C70=5),($D70=3))</formula>
    </cfRule>
    <cfRule type="expression" dxfId="7122" priority="8482">
      <formula>AND(($C70=5),($D70=2))</formula>
    </cfRule>
    <cfRule type="expression" dxfId="7121" priority="8483">
      <formula>AND(($C70=5),($D70=1))</formula>
    </cfRule>
    <cfRule type="expression" dxfId="7120" priority="8484">
      <formula>AND(($C70=4),($D70=5))</formula>
    </cfRule>
    <cfRule type="expression" dxfId="7119" priority="8485">
      <formula>AND(($C70=4),($D70=4))</formula>
    </cfRule>
    <cfRule type="expression" dxfId="7118" priority="8486">
      <formula>AND(($C70=4),($D70=3))</formula>
    </cfRule>
    <cfRule type="expression" dxfId="7117" priority="8487">
      <formula>AND(($C70=4),($D70=2))</formula>
    </cfRule>
    <cfRule type="expression" dxfId="7116" priority="8488">
      <formula>AND(($C70=4),($D70=1))</formula>
    </cfRule>
    <cfRule type="expression" dxfId="7115" priority="8489">
      <formula>AND(($C70=3),($D70=5))</formula>
    </cfRule>
    <cfRule type="expression" dxfId="7114" priority="8490">
      <formula>AND(($C70=3),($D70=4))</formula>
    </cfRule>
    <cfRule type="expression" dxfId="7113" priority="8491">
      <formula>AND(($C70=3),($D70=3))</formula>
    </cfRule>
    <cfRule type="expression" dxfId="7112" priority="8492">
      <formula>AND(($C70=3),($D70=2))</formula>
    </cfRule>
    <cfRule type="expression" dxfId="7111" priority="8493">
      <formula>AND(($C70=3),($D70=1))</formula>
    </cfRule>
    <cfRule type="expression" dxfId="7110" priority="8494">
      <formula>AND(($C70=2),($D70=5))</formula>
    </cfRule>
    <cfRule type="expression" dxfId="7109" priority="8495">
      <formula>AND(($C70=2),($D70=4))</formula>
    </cfRule>
    <cfRule type="expression" dxfId="7108" priority="8496">
      <formula>AND(($C70=2),($D70=3))</formula>
    </cfRule>
    <cfRule type="expression" dxfId="7107" priority="8497">
      <formula>AND(($C70=2),($D70=2))</formula>
    </cfRule>
    <cfRule type="expression" dxfId="7106" priority="8498">
      <formula>AND(($C70=2),($D70=1))</formula>
    </cfRule>
    <cfRule type="expression" dxfId="7105" priority="8499">
      <formula>AND(($C70=1),($D70=5))</formula>
    </cfRule>
    <cfRule type="expression" dxfId="7104" priority="8500">
      <formula>AND(($C70=1),($D70=4))</formula>
    </cfRule>
    <cfRule type="expression" dxfId="7103" priority="8501">
      <formula>AND(($C70=1),($D70=3))</formula>
    </cfRule>
    <cfRule type="expression" dxfId="7102" priority="8502">
      <formula>AND(($C70=1),($D70=2))</formula>
    </cfRule>
    <cfRule type="expression" dxfId="7101" priority="8503">
      <formula>AND(($C70=1),($D70=1))</formula>
    </cfRule>
  </conditionalFormatting>
  <conditionalFormatting sqref="H73">
    <cfRule type="expression" dxfId="7100" priority="8429">
      <formula>AND(($C73=5),($D73=5))</formula>
    </cfRule>
    <cfRule type="expression" dxfId="7099" priority="8430">
      <formula>AND(($C73=5),($D73=4))</formula>
    </cfRule>
    <cfRule type="expression" dxfId="7098" priority="8431">
      <formula>AND(($C73=5),($D73=3))</formula>
    </cfRule>
    <cfRule type="expression" dxfId="7097" priority="8432">
      <formula>AND(($C73=5),($D73=2))</formula>
    </cfRule>
    <cfRule type="expression" dxfId="7096" priority="8433">
      <formula>AND(($C73=5),($D73=1))</formula>
    </cfRule>
    <cfRule type="expression" dxfId="7095" priority="8434">
      <formula>AND(($C73=4),($D73=5))</formula>
    </cfRule>
    <cfRule type="expression" dxfId="7094" priority="8435">
      <formula>AND(($C73=4),($D73=4))</formula>
    </cfRule>
    <cfRule type="expression" dxfId="7093" priority="8436">
      <formula>AND(($C73=4),($D73=3))</formula>
    </cfRule>
    <cfRule type="expression" dxfId="7092" priority="8437">
      <formula>AND(($C73=4),($D73=2))</formula>
    </cfRule>
    <cfRule type="expression" dxfId="7091" priority="8438">
      <formula>AND(($C73=4),($D73=1))</formula>
    </cfRule>
    <cfRule type="expression" dxfId="7090" priority="8439">
      <formula>AND(($C73=3),($D73=5))</formula>
    </cfRule>
    <cfRule type="expression" dxfId="7089" priority="8440">
      <formula>AND(($C73=3),($D73=4))</formula>
    </cfRule>
    <cfRule type="expression" dxfId="7088" priority="8441">
      <formula>AND(($C73=3),($D73=3))</formula>
    </cfRule>
    <cfRule type="expression" dxfId="7087" priority="8442">
      <formula>AND(($C73=3),($D73=2))</formula>
    </cfRule>
    <cfRule type="expression" dxfId="7086" priority="8443">
      <formula>AND(($C73=3),($D73=1))</formula>
    </cfRule>
    <cfRule type="expression" dxfId="7085" priority="8444">
      <formula>AND(($C73=2),($D73=5))</formula>
    </cfRule>
    <cfRule type="expression" dxfId="7084" priority="8445">
      <formula>AND(($C73=2),($D73=4))</formula>
    </cfRule>
    <cfRule type="expression" dxfId="7083" priority="8446">
      <formula>AND(($C73=2),($D73=3))</formula>
    </cfRule>
    <cfRule type="expression" dxfId="7082" priority="8447">
      <formula>AND(($C73=2),($D73=2))</formula>
    </cfRule>
    <cfRule type="expression" dxfId="7081" priority="8448">
      <formula>AND(($C73=2),($D73=1))</formula>
    </cfRule>
    <cfRule type="expression" dxfId="7080" priority="8449">
      <formula>AND(($C73=1),($D73=5))</formula>
    </cfRule>
    <cfRule type="expression" dxfId="7079" priority="8450">
      <formula>AND(($C73=1),($D73=4))</formula>
    </cfRule>
    <cfRule type="expression" dxfId="7078" priority="8451">
      <formula>AND(($C73=1),($D73=3))</formula>
    </cfRule>
    <cfRule type="expression" dxfId="7077" priority="8452">
      <formula>AND(($C73=1),($D73=2))</formula>
    </cfRule>
    <cfRule type="expression" dxfId="7076" priority="8453">
      <formula>AND(($C73=1),($D73=1))</formula>
    </cfRule>
  </conditionalFormatting>
  <conditionalFormatting sqref="Q73">
    <cfRule type="expression" dxfId="7075" priority="8454">
      <formula>AND(($C73=5),($D73=5))</formula>
    </cfRule>
    <cfRule type="expression" dxfId="7074" priority="8455">
      <formula>AND(($C73=5),($D73=4))</formula>
    </cfRule>
    <cfRule type="expression" dxfId="7073" priority="8456">
      <formula>AND(($C73=5),($D73=3))</formula>
    </cfRule>
    <cfRule type="expression" dxfId="7072" priority="8457">
      <formula>AND(($C73=5),($D73=2))</formula>
    </cfRule>
    <cfRule type="expression" dxfId="7071" priority="8458">
      <formula>AND(($C73=5),($D73=1))</formula>
    </cfRule>
    <cfRule type="expression" dxfId="7070" priority="8459">
      <formula>AND(($C73=4),($D73=5))</formula>
    </cfRule>
    <cfRule type="expression" dxfId="7069" priority="8460">
      <formula>AND(($C73=4),($D73=4))</formula>
    </cfRule>
    <cfRule type="expression" dxfId="7068" priority="8461">
      <formula>AND(($C73=4),($D73=3))</formula>
    </cfRule>
    <cfRule type="expression" dxfId="7067" priority="8462">
      <formula>AND(($C73=4),($D73=2))</formula>
    </cfRule>
    <cfRule type="expression" dxfId="7066" priority="8463">
      <formula>AND(($C73=4),($D73=1))</formula>
    </cfRule>
    <cfRule type="expression" dxfId="7065" priority="8464">
      <formula>AND(($C73=3),($D73=5))</formula>
    </cfRule>
    <cfRule type="expression" dxfId="7064" priority="8465">
      <formula>AND(($C73=3),($D73=4))</formula>
    </cfRule>
    <cfRule type="expression" dxfId="7063" priority="8466">
      <formula>AND(($C73=3),($D73=3))</formula>
    </cfRule>
    <cfRule type="expression" dxfId="7062" priority="8467">
      <formula>AND(($C73=3),($D73=2))</formula>
    </cfRule>
    <cfRule type="expression" dxfId="7061" priority="8468">
      <formula>AND(($C73=3),($D73=1))</formula>
    </cfRule>
    <cfRule type="expression" dxfId="7060" priority="8469">
      <formula>AND(($C73=2),($D73=5))</formula>
    </cfRule>
    <cfRule type="expression" dxfId="7059" priority="8470">
      <formula>AND(($C73=2),($D73=4))</formula>
    </cfRule>
    <cfRule type="expression" dxfId="7058" priority="8471">
      <formula>AND(($C73=2),($D73=3))</formula>
    </cfRule>
    <cfRule type="expression" dxfId="7057" priority="8472">
      <formula>AND(($C73=2),($D73=2))</formula>
    </cfRule>
    <cfRule type="expression" dxfId="7056" priority="8473">
      <formula>AND(($C73=2),($D73=1))</formula>
    </cfRule>
    <cfRule type="expression" dxfId="7055" priority="8474">
      <formula>AND(($C73=1),($D73=5))</formula>
    </cfRule>
    <cfRule type="expression" dxfId="7054" priority="8475">
      <formula>AND(($C73=1),($D73=4))</formula>
    </cfRule>
    <cfRule type="expression" dxfId="7053" priority="8476">
      <formula>AND(($C73=1),($D73=3))</formula>
    </cfRule>
    <cfRule type="expression" dxfId="7052" priority="8477">
      <formula>AND(($C73=1),($D73=2))</formula>
    </cfRule>
    <cfRule type="expression" dxfId="7051" priority="8478">
      <formula>AND(($C73=1),($D73=1))</formula>
    </cfRule>
  </conditionalFormatting>
  <conditionalFormatting sqref="H74">
    <cfRule type="expression" dxfId="7050" priority="8379">
      <formula>AND(($C74=5),($D74=5))</formula>
    </cfRule>
    <cfRule type="expression" dxfId="7049" priority="8380">
      <formula>AND(($C74=5),($D74=4))</formula>
    </cfRule>
    <cfRule type="expression" dxfId="7048" priority="8381">
      <formula>AND(($C74=5),($D74=3))</formula>
    </cfRule>
    <cfRule type="expression" dxfId="7047" priority="8382">
      <formula>AND(($C74=5),($D74=2))</formula>
    </cfRule>
    <cfRule type="expression" dxfId="7046" priority="8383">
      <formula>AND(($C74=5),($D74=1))</formula>
    </cfRule>
    <cfRule type="expression" dxfId="7045" priority="8384">
      <formula>AND(($C74=4),($D74=5))</formula>
    </cfRule>
    <cfRule type="expression" dxfId="7044" priority="8385">
      <formula>AND(($C74=4),($D74=4))</formula>
    </cfRule>
    <cfRule type="expression" dxfId="7043" priority="8386">
      <formula>AND(($C74=4),($D74=3))</formula>
    </cfRule>
    <cfRule type="expression" dxfId="7042" priority="8387">
      <formula>AND(($C74=4),($D74=2))</formula>
    </cfRule>
    <cfRule type="expression" dxfId="7041" priority="8388">
      <formula>AND(($C74=4),($D74=1))</formula>
    </cfRule>
    <cfRule type="expression" dxfId="7040" priority="8389">
      <formula>AND(($C74=3),($D74=5))</formula>
    </cfRule>
    <cfRule type="expression" dxfId="7039" priority="8390">
      <formula>AND(($C74=3),($D74=4))</formula>
    </cfRule>
    <cfRule type="expression" dxfId="7038" priority="8391">
      <formula>AND(($C74=3),($D74=3))</formula>
    </cfRule>
    <cfRule type="expression" dxfId="7037" priority="8392">
      <formula>AND(($C74=3),($D74=2))</formula>
    </cfRule>
    <cfRule type="expression" dxfId="7036" priority="8393">
      <formula>AND(($C74=3),($D74=1))</formula>
    </cfRule>
    <cfRule type="expression" dxfId="7035" priority="8394">
      <formula>AND(($C74=2),($D74=5))</formula>
    </cfRule>
    <cfRule type="expression" dxfId="7034" priority="8395">
      <formula>AND(($C74=2),($D74=4))</formula>
    </cfRule>
    <cfRule type="expression" dxfId="7033" priority="8396">
      <formula>AND(($C74=2),($D74=3))</formula>
    </cfRule>
    <cfRule type="expression" dxfId="7032" priority="8397">
      <formula>AND(($C74=2),($D74=2))</formula>
    </cfRule>
    <cfRule type="expression" dxfId="7031" priority="8398">
      <formula>AND(($C74=2),($D74=1))</formula>
    </cfRule>
    <cfRule type="expression" dxfId="7030" priority="8399">
      <formula>AND(($C74=1),($D74=5))</formula>
    </cfRule>
    <cfRule type="expression" dxfId="7029" priority="8400">
      <formula>AND(($C74=1),($D74=4))</formula>
    </cfRule>
    <cfRule type="expression" dxfId="7028" priority="8401">
      <formula>AND(($C74=1),($D74=3))</formula>
    </cfRule>
    <cfRule type="expression" dxfId="7027" priority="8402">
      <formula>AND(($C74=1),($D74=2))</formula>
    </cfRule>
    <cfRule type="expression" dxfId="7026" priority="8403">
      <formula>AND(($C74=1),($D74=1))</formula>
    </cfRule>
  </conditionalFormatting>
  <conditionalFormatting sqref="Q74">
    <cfRule type="expression" dxfId="7025" priority="8354">
      <formula>AND(($C74=5),($D74=5))</formula>
    </cfRule>
    <cfRule type="expression" dxfId="7024" priority="8355">
      <formula>AND(($C74=5),($D74=4))</formula>
    </cfRule>
    <cfRule type="expression" dxfId="7023" priority="8356">
      <formula>AND(($C74=5),($D74=3))</formula>
    </cfRule>
    <cfRule type="expression" dxfId="7022" priority="8357">
      <formula>AND(($C74=5),($D74=2))</formula>
    </cfRule>
    <cfRule type="expression" dxfId="7021" priority="8358">
      <formula>AND(($C74=5),($D74=1))</formula>
    </cfRule>
    <cfRule type="expression" dxfId="7020" priority="8359">
      <formula>AND(($C74=4),($D74=5))</formula>
    </cfRule>
    <cfRule type="expression" dxfId="7019" priority="8360">
      <formula>AND(($C74=4),($D74=4))</formula>
    </cfRule>
    <cfRule type="expression" dxfId="7018" priority="8361">
      <formula>AND(($C74=4),($D74=3))</formula>
    </cfRule>
    <cfRule type="expression" dxfId="7017" priority="8362">
      <formula>AND(($C74=4),($D74=2))</formula>
    </cfRule>
    <cfRule type="expression" dxfId="7016" priority="8363">
      <formula>AND(($C74=4),($D74=1))</formula>
    </cfRule>
    <cfRule type="expression" dxfId="7015" priority="8364">
      <formula>AND(($C74=3),($D74=5))</formula>
    </cfRule>
    <cfRule type="expression" dxfId="7014" priority="8365">
      <formula>AND(($C74=3),($D74=4))</formula>
    </cfRule>
    <cfRule type="expression" dxfId="7013" priority="8366">
      <formula>AND(($C74=3),($D74=3))</formula>
    </cfRule>
    <cfRule type="expression" dxfId="7012" priority="8367">
      <formula>AND(($C74=3),($D74=2))</formula>
    </cfRule>
    <cfRule type="expression" dxfId="7011" priority="8368">
      <formula>AND(($C74=3),($D74=1))</formula>
    </cfRule>
    <cfRule type="expression" dxfId="7010" priority="8369">
      <formula>AND(($C74=2),($D74=5))</formula>
    </cfRule>
    <cfRule type="expression" dxfId="7009" priority="8370">
      <formula>AND(($C74=2),($D74=4))</formula>
    </cfRule>
    <cfRule type="expression" dxfId="7008" priority="8371">
      <formula>AND(($C74=2),($D74=3))</formula>
    </cfRule>
    <cfRule type="expression" dxfId="7007" priority="8372">
      <formula>AND(($C74=2),($D74=2))</formula>
    </cfRule>
    <cfRule type="expression" dxfId="7006" priority="8373">
      <formula>AND(($C74=2),($D74=1))</formula>
    </cfRule>
    <cfRule type="expression" dxfId="7005" priority="8374">
      <formula>AND(($C74=1),($D74=5))</formula>
    </cfRule>
    <cfRule type="expression" dxfId="7004" priority="8375">
      <formula>AND(($C74=1),($D74=4))</formula>
    </cfRule>
    <cfRule type="expression" dxfId="7003" priority="8376">
      <formula>AND(($C74=1),($D74=3))</formula>
    </cfRule>
    <cfRule type="expression" dxfId="7002" priority="8377">
      <formula>AND(($C74=1),($D74=2))</formula>
    </cfRule>
    <cfRule type="expression" dxfId="7001" priority="8378">
      <formula>AND(($C74=1),($D74=1))</formula>
    </cfRule>
  </conditionalFormatting>
  <conditionalFormatting sqref="H76 H280 Q280">
    <cfRule type="expression" dxfId="7000" priority="8329">
      <formula>AND(($D76=5),($E76=5))</formula>
    </cfRule>
    <cfRule type="expression" dxfId="6999" priority="8330">
      <formula>AND(($D76=5),($E76=4))</formula>
    </cfRule>
    <cfRule type="expression" dxfId="6998" priority="8331">
      <formula>AND(($D76=5),($E76=3))</formula>
    </cfRule>
    <cfRule type="expression" dxfId="6997" priority="8332">
      <formula>AND(($D76=5),($E76=2))</formula>
    </cfRule>
    <cfRule type="expression" dxfId="6996" priority="8333">
      <formula>AND(($D76=5),($E76=1))</formula>
    </cfRule>
    <cfRule type="expression" dxfId="6995" priority="8334">
      <formula>AND(($D76=4),($E76=5))</formula>
    </cfRule>
    <cfRule type="expression" dxfId="6994" priority="8335">
      <formula>AND(($D76=4),($E76=4))</formula>
    </cfRule>
    <cfRule type="expression" dxfId="6993" priority="8336">
      <formula>AND(($D76=4),($E76=3))</formula>
    </cfRule>
    <cfRule type="expression" dxfId="6992" priority="8337">
      <formula>AND(($D76=4),($E76=2))</formula>
    </cfRule>
    <cfRule type="expression" dxfId="6991" priority="8338">
      <formula>AND(($D76=4),($E76=1))</formula>
    </cfRule>
    <cfRule type="expression" dxfId="6990" priority="8339">
      <formula>AND(($D76=3),($E76=5))</formula>
    </cfRule>
    <cfRule type="expression" dxfId="6989" priority="8340">
      <formula>AND(($D76=3),($E76=4))</formula>
    </cfRule>
    <cfRule type="expression" dxfId="6988" priority="8341">
      <formula>AND(($D76=3),($E76=3))</formula>
    </cfRule>
    <cfRule type="expression" dxfId="6987" priority="8342">
      <formula>AND(($D76=3),($E76=2))</formula>
    </cfRule>
    <cfRule type="expression" dxfId="6986" priority="8343">
      <formula>AND(($D76=3),($E76=1))</formula>
    </cfRule>
    <cfRule type="expression" dxfId="6985" priority="8344">
      <formula>AND(($D76=2),($E76=5))</formula>
    </cfRule>
    <cfRule type="expression" dxfId="6984" priority="8345">
      <formula>AND(($D76=2),($E76=4))</formula>
    </cfRule>
    <cfRule type="expression" dxfId="6983" priority="8346">
      <formula>AND(($D76=2),($E76=3))</formula>
    </cfRule>
    <cfRule type="expression" dxfId="6982" priority="8347">
      <formula>AND(($D76=2),($E76=2))</formula>
    </cfRule>
    <cfRule type="expression" dxfId="6981" priority="8348">
      <formula>AND(($D76=2),($E76=1))</formula>
    </cfRule>
    <cfRule type="expression" dxfId="6980" priority="8349">
      <formula>AND(($D76=1),($E76=5))</formula>
    </cfRule>
    <cfRule type="expression" dxfId="6979" priority="8350">
      <formula>AND(($D76=1),($E76=4))</formula>
    </cfRule>
    <cfRule type="expression" dxfId="6978" priority="8351">
      <formula>AND(($D76=1),($E76=3))</formula>
    </cfRule>
    <cfRule type="expression" dxfId="6977" priority="8352">
      <formula>AND(($D76=1),($E76=2))</formula>
    </cfRule>
    <cfRule type="expression" dxfId="6976" priority="8353">
      <formula>AND(($D76=1),($E76=1))</formula>
    </cfRule>
  </conditionalFormatting>
  <conditionalFormatting sqref="Q76">
    <cfRule type="expression" dxfId="6975" priority="8254">
      <formula>AND(($D76=5),($E76=5))</formula>
    </cfRule>
    <cfRule type="expression" dxfId="6974" priority="8255">
      <formula>AND(($D76=5),($E76=4))</formula>
    </cfRule>
    <cfRule type="expression" dxfId="6973" priority="8256">
      <formula>AND(($D76=5),($E76=3))</formula>
    </cfRule>
    <cfRule type="expression" dxfId="6972" priority="8257">
      <formula>AND(($D76=5),($E76=2))</formula>
    </cfRule>
    <cfRule type="expression" dxfId="6971" priority="8258">
      <formula>AND(($D76=5),($E76=1))</formula>
    </cfRule>
    <cfRule type="expression" dxfId="6970" priority="8259">
      <formula>AND(($D76=4),($E76=5))</formula>
    </cfRule>
    <cfRule type="expression" dxfId="6969" priority="8260">
      <formula>AND(($D76=4),($E76=4))</formula>
    </cfRule>
    <cfRule type="expression" dxfId="6968" priority="8261">
      <formula>AND(($D76=4),($E76=3))</formula>
    </cfRule>
    <cfRule type="expression" dxfId="6967" priority="8262">
      <formula>AND(($D76=4),($E76=2))</formula>
    </cfRule>
    <cfRule type="expression" dxfId="6966" priority="8263">
      <formula>AND(($D76=4),($E76=1))</formula>
    </cfRule>
    <cfRule type="expression" dxfId="6965" priority="8264">
      <formula>AND(($D76=3),($E76=5))</formula>
    </cfRule>
    <cfRule type="expression" dxfId="6964" priority="8265">
      <formula>AND(($D76=3),($E76=4))</formula>
    </cfRule>
    <cfRule type="expression" dxfId="6963" priority="8266">
      <formula>AND(($D76=3),($E76=3))</formula>
    </cfRule>
    <cfRule type="expression" dxfId="6962" priority="8267">
      <formula>AND(($D76=3),($E76=2))</formula>
    </cfRule>
    <cfRule type="expression" dxfId="6961" priority="8268">
      <formula>AND(($D76=3),($E76=1))</formula>
    </cfRule>
    <cfRule type="expression" dxfId="6960" priority="8269">
      <formula>AND(($D76=2),($E76=5))</formula>
    </cfRule>
    <cfRule type="expression" dxfId="6959" priority="8270">
      <formula>AND(($D76=2),($E76=4))</formula>
    </cfRule>
    <cfRule type="expression" dxfId="6958" priority="8271">
      <formula>AND(($D76=2),($E76=3))</formula>
    </cfRule>
    <cfRule type="expression" dxfId="6957" priority="8272">
      <formula>AND(($D76=2),($E76=2))</formula>
    </cfRule>
    <cfRule type="expression" dxfId="6956" priority="8273">
      <formula>AND(($D76=2),($E76=1))</formula>
    </cfRule>
    <cfRule type="expression" dxfId="6955" priority="8274">
      <formula>AND(($D76=1),($E76=5))</formula>
    </cfRule>
    <cfRule type="expression" dxfId="6954" priority="8275">
      <formula>AND(($D76=1),($E76=4))</formula>
    </cfRule>
    <cfRule type="expression" dxfId="6953" priority="8276">
      <formula>AND(($D76=1),($E76=3))</formula>
    </cfRule>
    <cfRule type="expression" dxfId="6952" priority="8277">
      <formula>AND(($D76=1),($E76=2))</formula>
    </cfRule>
    <cfRule type="expression" dxfId="6951" priority="8278">
      <formula>AND(($D76=1),($E76=1))</formula>
    </cfRule>
  </conditionalFormatting>
  <conditionalFormatting sqref="H77">
    <cfRule type="expression" dxfId="6950" priority="8279">
      <formula>AND(($D77=5),($E77=5))</formula>
    </cfRule>
    <cfRule type="expression" dxfId="6949" priority="8280">
      <formula>AND(($D77=5),($E77=4))</formula>
    </cfRule>
    <cfRule type="expression" dxfId="6948" priority="8281">
      <formula>AND(($D77=5),($E77=3))</formula>
    </cfRule>
    <cfRule type="expression" dxfId="6947" priority="8282">
      <formula>AND(($D77=5),($E77=2))</formula>
    </cfRule>
    <cfRule type="expression" dxfId="6946" priority="8283">
      <formula>AND(($D77=5),($E77=1))</formula>
    </cfRule>
    <cfRule type="expression" dxfId="6945" priority="8284">
      <formula>AND(($D77=4),($E77=5))</formula>
    </cfRule>
    <cfRule type="expression" dxfId="6944" priority="8285">
      <formula>AND(($D77=4),($E77=4))</formula>
    </cfRule>
    <cfRule type="expression" dxfId="6943" priority="8286">
      <formula>AND(($D77=4),($E77=3))</formula>
    </cfRule>
    <cfRule type="expression" dxfId="6942" priority="8287">
      <formula>AND(($D77=4),($E77=2))</formula>
    </cfRule>
    <cfRule type="expression" dxfId="6941" priority="8288">
      <formula>AND(($D77=4),($E77=1))</formula>
    </cfRule>
    <cfRule type="expression" dxfId="6940" priority="8289">
      <formula>AND(($D77=3),($E77=5))</formula>
    </cfRule>
    <cfRule type="expression" dxfId="6939" priority="8290">
      <formula>AND(($D77=3),($E77=4))</formula>
    </cfRule>
    <cfRule type="expression" dxfId="6938" priority="8291">
      <formula>AND(($D77=3),($E77=3))</formula>
    </cfRule>
    <cfRule type="expression" dxfId="6937" priority="8292">
      <formula>AND(($D77=3),($E77=2))</formula>
    </cfRule>
    <cfRule type="expression" dxfId="6936" priority="8293">
      <formula>AND(($D77=3),($E77=1))</formula>
    </cfRule>
    <cfRule type="expression" dxfId="6935" priority="8294">
      <formula>AND(($D77=2),($E77=5))</formula>
    </cfRule>
    <cfRule type="expression" dxfId="6934" priority="8295">
      <formula>AND(($D77=2),($E77=4))</formula>
    </cfRule>
    <cfRule type="expression" dxfId="6933" priority="8296">
      <formula>AND(($D77=2),($E77=3))</formula>
    </cfRule>
    <cfRule type="expression" dxfId="6932" priority="8297">
      <formula>AND(($D77=2),($E77=2))</formula>
    </cfRule>
    <cfRule type="expression" dxfId="6931" priority="8298">
      <formula>AND(($D77=2),($E77=1))</formula>
    </cfRule>
    <cfRule type="expression" dxfId="6930" priority="8299">
      <formula>AND(($D77=1),($E77=5))</formula>
    </cfRule>
    <cfRule type="expression" dxfId="6929" priority="8300">
      <formula>AND(($D77=1),($E77=4))</formula>
    </cfRule>
    <cfRule type="expression" dxfId="6928" priority="8301">
      <formula>AND(($D77=1),($E77=3))</formula>
    </cfRule>
    <cfRule type="expression" dxfId="6927" priority="8302">
      <formula>AND(($D77=1),($E77=2))</formula>
    </cfRule>
    <cfRule type="expression" dxfId="6926" priority="8303">
      <formula>AND(($D77=1),($E77=1))</formula>
    </cfRule>
  </conditionalFormatting>
  <conditionalFormatting sqref="Q77">
    <cfRule type="expression" dxfId="6925" priority="8229">
      <formula>AND(($D77=5),($E77=5))</formula>
    </cfRule>
    <cfRule type="expression" dxfId="6924" priority="8230">
      <formula>AND(($D77=5),($E77=4))</formula>
    </cfRule>
    <cfRule type="expression" dxfId="6923" priority="8231">
      <formula>AND(($D77=5),($E77=3))</formula>
    </cfRule>
    <cfRule type="expression" dxfId="6922" priority="8232">
      <formula>AND(($D77=5),($E77=2))</formula>
    </cfRule>
    <cfRule type="expression" dxfId="6921" priority="8233">
      <formula>AND(($D77=5),($E77=1))</formula>
    </cfRule>
    <cfRule type="expression" dxfId="6920" priority="8234">
      <formula>AND(($D77=4),($E77=5))</formula>
    </cfRule>
    <cfRule type="expression" dxfId="6919" priority="8235">
      <formula>AND(($D77=4),($E77=4))</formula>
    </cfRule>
    <cfRule type="expression" dxfId="6918" priority="8236">
      <formula>AND(($D77=4),($E77=3))</formula>
    </cfRule>
    <cfRule type="expression" dxfId="6917" priority="8237">
      <formula>AND(($D77=4),($E77=2))</formula>
    </cfRule>
    <cfRule type="expression" dxfId="6916" priority="8238">
      <formula>AND(($D77=4),($E77=1))</formula>
    </cfRule>
    <cfRule type="expression" dxfId="6915" priority="8239">
      <formula>AND(($D77=3),($E77=5))</formula>
    </cfRule>
    <cfRule type="expression" dxfId="6914" priority="8240">
      <formula>AND(($D77=3),($E77=4))</formula>
    </cfRule>
    <cfRule type="expression" dxfId="6913" priority="8241">
      <formula>AND(($D77=3),($E77=3))</formula>
    </cfRule>
    <cfRule type="expression" dxfId="6912" priority="8242">
      <formula>AND(($D77=3),($E77=2))</formula>
    </cfRule>
    <cfRule type="expression" dxfId="6911" priority="8243">
      <formula>AND(($D77=3),($E77=1))</formula>
    </cfRule>
    <cfRule type="expression" dxfId="6910" priority="8244">
      <formula>AND(($D77=2),($E77=5))</formula>
    </cfRule>
    <cfRule type="expression" dxfId="6909" priority="8245">
      <formula>AND(($D77=2),($E77=4))</formula>
    </cfRule>
    <cfRule type="expression" dxfId="6908" priority="8246">
      <formula>AND(($D77=2),($E77=3))</formula>
    </cfRule>
    <cfRule type="expression" dxfId="6907" priority="8247">
      <formula>AND(($D77=2),($E77=2))</formula>
    </cfRule>
    <cfRule type="expression" dxfId="6906" priority="8248">
      <formula>AND(($D77=2),($E77=1))</formula>
    </cfRule>
    <cfRule type="expression" dxfId="6905" priority="8249">
      <formula>AND(($D77=1),($E77=5))</formula>
    </cfRule>
    <cfRule type="expression" dxfId="6904" priority="8250">
      <formula>AND(($D77=1),($E77=4))</formula>
    </cfRule>
    <cfRule type="expression" dxfId="6903" priority="8251">
      <formula>AND(($D77=1),($E77=3))</formula>
    </cfRule>
    <cfRule type="expression" dxfId="6902" priority="8252">
      <formula>AND(($D77=1),($E77=2))</formula>
    </cfRule>
    <cfRule type="expression" dxfId="6901" priority="8253">
      <formula>AND(($D77=1),($E77=1))</formula>
    </cfRule>
  </conditionalFormatting>
  <conditionalFormatting sqref="H78">
    <cfRule type="expression" dxfId="6900" priority="8179">
      <formula>AND(($D78=5),($E78=5))</formula>
    </cfRule>
    <cfRule type="expression" dxfId="6899" priority="8180">
      <formula>AND(($D78=5),($E78=4))</formula>
    </cfRule>
    <cfRule type="expression" dxfId="6898" priority="8181">
      <formula>AND(($D78=5),($E78=3))</formula>
    </cfRule>
    <cfRule type="expression" dxfId="6897" priority="8182">
      <formula>AND(($D78=5),($E78=2))</formula>
    </cfRule>
    <cfRule type="expression" dxfId="6896" priority="8183">
      <formula>AND(($D78=5),($E78=1))</formula>
    </cfRule>
    <cfRule type="expression" dxfId="6895" priority="8184">
      <formula>AND(($D78=4),($E78=5))</formula>
    </cfRule>
    <cfRule type="expression" dxfId="6894" priority="8185">
      <formula>AND(($D78=4),($E78=4))</formula>
    </cfRule>
    <cfRule type="expression" dxfId="6893" priority="8186">
      <formula>AND(($D78=4),($E78=3))</formula>
    </cfRule>
    <cfRule type="expression" dxfId="6892" priority="8187">
      <formula>AND(($D78=4),($E78=2))</formula>
    </cfRule>
    <cfRule type="expression" dxfId="6891" priority="8188">
      <formula>AND(($D78=4),($E78=1))</formula>
    </cfRule>
    <cfRule type="expression" dxfId="6890" priority="8189">
      <formula>AND(($D78=3),($E78=5))</formula>
    </cfRule>
    <cfRule type="expression" dxfId="6889" priority="8190">
      <formula>AND(($D78=3),($E78=4))</formula>
    </cfRule>
    <cfRule type="expression" dxfId="6888" priority="8191">
      <formula>AND(($D78=3),($E78=3))</formula>
    </cfRule>
    <cfRule type="expression" dxfId="6887" priority="8192">
      <formula>AND(($D78=3),($E78=2))</formula>
    </cfRule>
    <cfRule type="expression" dxfId="6886" priority="8193">
      <formula>AND(($D78=3),($E78=1))</formula>
    </cfRule>
    <cfRule type="expression" dxfId="6885" priority="8194">
      <formula>AND(($D78=2),($E78=5))</formula>
    </cfRule>
    <cfRule type="expression" dxfId="6884" priority="8195">
      <formula>AND(($D78=2),($E78=4))</formula>
    </cfRule>
    <cfRule type="expression" dxfId="6883" priority="8196">
      <formula>AND(($D78=2),($E78=3))</formula>
    </cfRule>
    <cfRule type="expression" dxfId="6882" priority="8197">
      <formula>AND(($D78=2),($E78=2))</formula>
    </cfRule>
    <cfRule type="expression" dxfId="6881" priority="8198">
      <formula>AND(($D78=2),($E78=1))</formula>
    </cfRule>
    <cfRule type="expression" dxfId="6880" priority="8199">
      <formula>AND(($D78=1),($E78=5))</formula>
    </cfRule>
    <cfRule type="expression" dxfId="6879" priority="8200">
      <formula>AND(($D78=1),($E78=4))</formula>
    </cfRule>
    <cfRule type="expression" dxfId="6878" priority="8201">
      <formula>AND(($D78=1),($E78=3))</formula>
    </cfRule>
    <cfRule type="expression" dxfId="6877" priority="8202">
      <formula>AND(($D78=1),($E78=2))</formula>
    </cfRule>
    <cfRule type="expression" dxfId="6876" priority="8203">
      <formula>AND(($D78=1),($E78=1))</formula>
    </cfRule>
  </conditionalFormatting>
  <conditionalFormatting sqref="Q78">
    <cfRule type="expression" dxfId="6875" priority="8154">
      <formula>AND(($D78=5),($E78=5))</formula>
    </cfRule>
    <cfRule type="expression" dxfId="6874" priority="8155">
      <formula>AND(($D78=5),($E78=4))</formula>
    </cfRule>
    <cfRule type="expression" dxfId="6873" priority="8156">
      <formula>AND(($D78=5),($E78=3))</formula>
    </cfRule>
    <cfRule type="expression" dxfId="6872" priority="8157">
      <formula>AND(($D78=5),($E78=2))</formula>
    </cfRule>
    <cfRule type="expression" dxfId="6871" priority="8158">
      <formula>AND(($D78=5),($E78=1))</formula>
    </cfRule>
    <cfRule type="expression" dxfId="6870" priority="8159">
      <formula>AND(($D78=4),($E78=5))</formula>
    </cfRule>
    <cfRule type="expression" dxfId="6869" priority="8160">
      <formula>AND(($D78=4),($E78=4))</formula>
    </cfRule>
    <cfRule type="expression" dxfId="6868" priority="8161">
      <formula>AND(($D78=4),($E78=3))</formula>
    </cfRule>
    <cfRule type="expression" dxfId="6867" priority="8162">
      <formula>AND(($D78=4),($E78=2))</formula>
    </cfRule>
    <cfRule type="expression" dxfId="6866" priority="8163">
      <formula>AND(($D78=4),($E78=1))</formula>
    </cfRule>
    <cfRule type="expression" dxfId="6865" priority="8164">
      <formula>AND(($D78=3),($E78=5))</formula>
    </cfRule>
    <cfRule type="expression" dxfId="6864" priority="8165">
      <formula>AND(($D78=3),($E78=4))</formula>
    </cfRule>
    <cfRule type="expression" dxfId="6863" priority="8166">
      <formula>AND(($D78=3),($E78=3))</formula>
    </cfRule>
    <cfRule type="expression" dxfId="6862" priority="8167">
      <formula>AND(($D78=3),($E78=2))</formula>
    </cfRule>
    <cfRule type="expression" dxfId="6861" priority="8168">
      <formula>AND(($D78=3),($E78=1))</formula>
    </cfRule>
    <cfRule type="expression" dxfId="6860" priority="8169">
      <formula>AND(($D78=2),($E78=5))</formula>
    </cfRule>
    <cfRule type="expression" dxfId="6859" priority="8170">
      <formula>AND(($D78=2),($E78=4))</formula>
    </cfRule>
    <cfRule type="expression" dxfId="6858" priority="8171">
      <formula>AND(($D78=2),($E78=3))</formula>
    </cfRule>
    <cfRule type="expression" dxfId="6857" priority="8172">
      <formula>AND(($D78=2),($E78=2))</formula>
    </cfRule>
    <cfRule type="expression" dxfId="6856" priority="8173">
      <formula>AND(($D78=2),($E78=1))</formula>
    </cfRule>
    <cfRule type="expression" dxfId="6855" priority="8174">
      <formula>AND(($D78=1),($E78=5))</formula>
    </cfRule>
    <cfRule type="expression" dxfId="6854" priority="8175">
      <formula>AND(($D78=1),($E78=4))</formula>
    </cfRule>
    <cfRule type="expression" dxfId="6853" priority="8176">
      <formula>AND(($D78=1),($E78=3))</formula>
    </cfRule>
    <cfRule type="expression" dxfId="6852" priority="8177">
      <formula>AND(($D78=1),($E78=2))</formula>
    </cfRule>
    <cfRule type="expression" dxfId="6851" priority="8178">
      <formula>AND(($D78=1),($E78=1))</formula>
    </cfRule>
  </conditionalFormatting>
  <conditionalFormatting sqref="H79">
    <cfRule type="expression" dxfId="6850" priority="8129">
      <formula>AND(($D79=5),($E79=5))</formula>
    </cfRule>
    <cfRule type="expression" dxfId="6849" priority="8130">
      <formula>AND(($D79=5),($E79=4))</formula>
    </cfRule>
    <cfRule type="expression" dxfId="6848" priority="8131">
      <formula>AND(($D79=5),($E79=3))</formula>
    </cfRule>
    <cfRule type="expression" dxfId="6847" priority="8132">
      <formula>AND(($D79=5),($E79=2))</formula>
    </cfRule>
    <cfRule type="expression" dxfId="6846" priority="8133">
      <formula>AND(($D79=5),($E79=1))</formula>
    </cfRule>
    <cfRule type="expression" dxfId="6845" priority="8134">
      <formula>AND(($D79=4),($E79=5))</formula>
    </cfRule>
    <cfRule type="expression" dxfId="6844" priority="8135">
      <formula>AND(($D79=4),($E79=4))</formula>
    </cfRule>
    <cfRule type="expression" dxfId="6843" priority="8136">
      <formula>AND(($D79=4),($E79=3))</formula>
    </cfRule>
    <cfRule type="expression" dxfId="6842" priority="8137">
      <formula>AND(($D79=4),($E79=2))</formula>
    </cfRule>
    <cfRule type="expression" dxfId="6841" priority="8138">
      <formula>AND(($D79=4),($E79=1))</formula>
    </cfRule>
    <cfRule type="expression" dxfId="6840" priority="8139">
      <formula>AND(($D79=3),($E79=5))</formula>
    </cfRule>
    <cfRule type="expression" dxfId="6839" priority="8140">
      <formula>AND(($D79=3),($E79=4))</formula>
    </cfRule>
    <cfRule type="expression" dxfId="6838" priority="8141">
      <formula>AND(($D79=3),($E79=3))</formula>
    </cfRule>
    <cfRule type="expression" dxfId="6837" priority="8142">
      <formula>AND(($D79=3),($E79=2))</formula>
    </cfRule>
    <cfRule type="expression" dxfId="6836" priority="8143">
      <formula>AND(($D79=3),($E79=1))</formula>
    </cfRule>
    <cfRule type="expression" dxfId="6835" priority="8144">
      <formula>AND(($D79=2),($E79=5))</formula>
    </cfRule>
    <cfRule type="expression" dxfId="6834" priority="8145">
      <formula>AND(($D79=2),($E79=4))</formula>
    </cfRule>
    <cfRule type="expression" dxfId="6833" priority="8146">
      <formula>AND(($D79=2),($E79=3))</formula>
    </cfRule>
    <cfRule type="expression" dxfId="6832" priority="8147">
      <formula>AND(($D79=2),($E79=2))</formula>
    </cfRule>
    <cfRule type="expression" dxfId="6831" priority="8148">
      <formula>AND(($D79=2),($E79=1))</formula>
    </cfRule>
    <cfRule type="expression" dxfId="6830" priority="8149">
      <formula>AND(($D79=1),($E79=5))</formula>
    </cfRule>
    <cfRule type="expression" dxfId="6829" priority="8150">
      <formula>AND(($D79=1),($E79=4))</formula>
    </cfRule>
    <cfRule type="expression" dxfId="6828" priority="8151">
      <formula>AND(($D79=1),($E79=3))</formula>
    </cfRule>
    <cfRule type="expression" dxfId="6827" priority="8152">
      <formula>AND(($D79=1),($E79=2))</formula>
    </cfRule>
    <cfRule type="expression" dxfId="6826" priority="8153">
      <formula>AND(($D79=1),($E79=1))</formula>
    </cfRule>
  </conditionalFormatting>
  <conditionalFormatting sqref="Q79">
    <cfRule type="expression" dxfId="6825" priority="8104">
      <formula>AND(($M79=5),($N79=5))</formula>
    </cfRule>
    <cfRule type="expression" dxfId="6824" priority="8105">
      <formula>AND(($M79=5),($N79=4))</formula>
    </cfRule>
    <cfRule type="expression" dxfId="6823" priority="8106">
      <formula>AND(($M79=5),($N79=3))</formula>
    </cfRule>
    <cfRule type="expression" dxfId="6822" priority="8107">
      <formula>AND(($M79=5),($N79=2))</formula>
    </cfRule>
    <cfRule type="expression" dxfId="6821" priority="8108">
      <formula>AND(($M79=5),($N79=1))</formula>
    </cfRule>
    <cfRule type="expression" dxfId="6820" priority="8109">
      <formula>AND(($M79=4),($N79=5))</formula>
    </cfRule>
    <cfRule type="expression" dxfId="6819" priority="8110">
      <formula>AND(($M79=4),($N79=4))</formula>
    </cfRule>
    <cfRule type="expression" dxfId="6818" priority="8111">
      <formula>AND(($M79=4),($N79=3))</formula>
    </cfRule>
    <cfRule type="expression" dxfId="6817" priority="8112">
      <formula>AND(($M79=4),($N79=2))</formula>
    </cfRule>
    <cfRule type="expression" dxfId="6816" priority="8113">
      <formula>AND(($M79=4),($N79=1))</formula>
    </cfRule>
    <cfRule type="expression" dxfId="6815" priority="8114">
      <formula>AND(($M79=3),($N79=5))</formula>
    </cfRule>
    <cfRule type="expression" dxfId="6814" priority="8115">
      <formula>AND(($M79=3),($N79=4))</formula>
    </cfRule>
    <cfRule type="expression" dxfId="6813" priority="8116">
      <formula>AND(($M79=3),($N79=3))</formula>
    </cfRule>
    <cfRule type="expression" dxfId="6812" priority="8117">
      <formula>AND(($M79=3),($N79=2))</formula>
    </cfRule>
    <cfRule type="expression" dxfId="6811" priority="8118">
      <formula>AND(($M79=3),($N79=1))</formula>
    </cfRule>
    <cfRule type="expression" dxfId="6810" priority="8119">
      <formula>AND(($M79=2),($N79=5))</formula>
    </cfRule>
    <cfRule type="expression" dxfId="6809" priority="8120">
      <formula>AND(($M79=2),($N79=4))</formula>
    </cfRule>
    <cfRule type="expression" dxfId="6808" priority="8121">
      <formula>AND(($M79=2),($N79=3))</formula>
    </cfRule>
    <cfRule type="expression" dxfId="6807" priority="8122">
      <formula>AND(($M79=2),($N79=2))</formula>
    </cfRule>
    <cfRule type="expression" dxfId="6806" priority="8123">
      <formula>AND(($M79=2),($N79=1))</formula>
    </cfRule>
    <cfRule type="expression" dxfId="6805" priority="8124">
      <formula>AND(($M79=1),($N79=5))</formula>
    </cfRule>
    <cfRule type="expression" dxfId="6804" priority="8125">
      <formula>AND(($M79=1),($N79=4))</formula>
    </cfRule>
    <cfRule type="expression" dxfId="6803" priority="8126">
      <formula>AND(($M79=1),($N79=3))</formula>
    </cfRule>
    <cfRule type="expression" dxfId="6802" priority="8127">
      <formula>AND(($M79=1),($N79=2))</formula>
    </cfRule>
    <cfRule type="expression" dxfId="6801" priority="8128">
      <formula>AND(($M79=1),($N79=1))</formula>
    </cfRule>
  </conditionalFormatting>
  <conditionalFormatting sqref="H80">
    <cfRule type="expression" dxfId="6800" priority="8079">
      <formula>AND(($D80=5),($E80=5))</formula>
    </cfRule>
    <cfRule type="expression" dxfId="6799" priority="8080">
      <formula>AND(($D80=5),($E80=4))</formula>
    </cfRule>
    <cfRule type="expression" dxfId="6798" priority="8081">
      <formula>AND(($D80=5),($E80=3))</formula>
    </cfRule>
    <cfRule type="expression" dxfId="6797" priority="8082">
      <formula>AND(($D80=5),($E80=2))</formula>
    </cfRule>
    <cfRule type="expression" dxfId="6796" priority="8083">
      <formula>AND(($D80=5),($E80=1))</formula>
    </cfRule>
    <cfRule type="expression" dxfId="6795" priority="8084">
      <formula>AND(($D80=4),($E80=5))</formula>
    </cfRule>
    <cfRule type="expression" dxfId="6794" priority="8085">
      <formula>AND(($D80=4),($E80=4))</formula>
    </cfRule>
    <cfRule type="expression" dxfId="6793" priority="8086">
      <formula>AND(($D80=4),($E80=3))</formula>
    </cfRule>
    <cfRule type="expression" dxfId="6792" priority="8087">
      <formula>AND(($D80=4),($E80=2))</formula>
    </cfRule>
    <cfRule type="expression" dxfId="6791" priority="8088">
      <formula>AND(($D80=4),($E80=1))</formula>
    </cfRule>
    <cfRule type="expression" dxfId="6790" priority="8089">
      <formula>AND(($D80=3),($E80=5))</formula>
    </cfRule>
    <cfRule type="expression" dxfId="6789" priority="8090">
      <formula>AND(($D80=3),($E80=4))</formula>
    </cfRule>
    <cfRule type="expression" dxfId="6788" priority="8091">
      <formula>AND(($D80=3),($E80=3))</formula>
    </cfRule>
    <cfRule type="expression" dxfId="6787" priority="8092">
      <formula>AND(($D80=3),($E80=2))</formula>
    </cfRule>
    <cfRule type="expression" dxfId="6786" priority="8093">
      <formula>AND(($D80=3),($E80=1))</formula>
    </cfRule>
    <cfRule type="expression" dxfId="6785" priority="8094">
      <formula>AND(($D80=2),($E80=5))</formula>
    </cfRule>
    <cfRule type="expression" dxfId="6784" priority="8095">
      <formula>AND(($D80=2),($E80=4))</formula>
    </cfRule>
    <cfRule type="expression" dxfId="6783" priority="8096">
      <formula>AND(($D80=2),($E80=3))</formula>
    </cfRule>
    <cfRule type="expression" dxfId="6782" priority="8097">
      <formula>AND(($D80=2),($E80=2))</formula>
    </cfRule>
    <cfRule type="expression" dxfId="6781" priority="8098">
      <formula>AND(($D80=2),($E80=1))</formula>
    </cfRule>
    <cfRule type="expression" dxfId="6780" priority="8099">
      <formula>AND(($D80=1),($E80=5))</formula>
    </cfRule>
    <cfRule type="expression" dxfId="6779" priority="8100">
      <formula>AND(($D80=1),($E80=4))</formula>
    </cfRule>
    <cfRule type="expression" dxfId="6778" priority="8101">
      <formula>AND(($D80=1),($E80=3))</formula>
    </cfRule>
    <cfRule type="expression" dxfId="6777" priority="8102">
      <formula>AND(($D80=1),($E80=2))</formula>
    </cfRule>
    <cfRule type="expression" dxfId="6776" priority="8103">
      <formula>AND(($D80=1),($E80=1))</formula>
    </cfRule>
  </conditionalFormatting>
  <conditionalFormatting sqref="Q80">
    <cfRule type="expression" dxfId="6775" priority="8054">
      <formula>AND(($D80=5),($E80=5))</formula>
    </cfRule>
    <cfRule type="expression" dxfId="6774" priority="8055">
      <formula>AND(($D80=5),($E80=4))</formula>
    </cfRule>
    <cfRule type="expression" dxfId="6773" priority="8056">
      <formula>AND(($D80=5),($E80=3))</formula>
    </cfRule>
    <cfRule type="expression" dxfId="6772" priority="8057">
      <formula>AND(($D80=5),($E80=2))</formula>
    </cfRule>
    <cfRule type="expression" dxfId="6771" priority="8058">
      <formula>AND(($D80=5),($E80=1))</formula>
    </cfRule>
    <cfRule type="expression" dxfId="6770" priority="8059">
      <formula>AND(($D80=4),($E80=5))</formula>
    </cfRule>
    <cfRule type="expression" dxfId="6769" priority="8060">
      <formula>AND(($D80=4),($E80=4))</formula>
    </cfRule>
    <cfRule type="expression" dxfId="6768" priority="8061">
      <formula>AND(($D80=4),($E80=3))</formula>
    </cfRule>
    <cfRule type="expression" dxfId="6767" priority="8062">
      <formula>AND(($D80=4),($E80=2))</formula>
    </cfRule>
    <cfRule type="expression" dxfId="6766" priority="8063">
      <formula>AND(($D80=4),($E80=1))</formula>
    </cfRule>
    <cfRule type="expression" dxfId="6765" priority="8064">
      <formula>AND(($D80=3),($E80=5))</formula>
    </cfRule>
    <cfRule type="expression" dxfId="6764" priority="8065">
      <formula>AND(($D80=3),($E80=4))</formula>
    </cfRule>
    <cfRule type="expression" dxfId="6763" priority="8066">
      <formula>AND(($D80=3),($E80=3))</formula>
    </cfRule>
    <cfRule type="expression" dxfId="6762" priority="8067">
      <formula>AND(($D80=3),($E80=2))</formula>
    </cfRule>
    <cfRule type="expression" dxfId="6761" priority="8068">
      <formula>AND(($D80=3),($E80=1))</formula>
    </cfRule>
    <cfRule type="expression" dxfId="6760" priority="8069">
      <formula>AND(($D80=2),($E80=5))</formula>
    </cfRule>
    <cfRule type="expression" dxfId="6759" priority="8070">
      <formula>AND(($D80=2),($E80=4))</formula>
    </cfRule>
    <cfRule type="expression" dxfId="6758" priority="8071">
      <formula>AND(($D80=2),($E80=3))</formula>
    </cfRule>
    <cfRule type="expression" dxfId="6757" priority="8072">
      <formula>AND(($D80=2),($E80=2))</formula>
    </cfRule>
    <cfRule type="expression" dxfId="6756" priority="8073">
      <formula>AND(($D80=2),($E80=1))</formula>
    </cfRule>
    <cfRule type="expression" dxfId="6755" priority="8074">
      <formula>AND(($D80=1),($E80=5))</formula>
    </cfRule>
    <cfRule type="expression" dxfId="6754" priority="8075">
      <formula>AND(($D80=1),($E80=4))</formula>
    </cfRule>
    <cfRule type="expression" dxfId="6753" priority="8076">
      <formula>AND(($D80=1),($E80=3))</formula>
    </cfRule>
    <cfRule type="expression" dxfId="6752" priority="8077">
      <formula>AND(($D80=1),($E80=2))</formula>
    </cfRule>
    <cfRule type="expression" dxfId="6751" priority="8078">
      <formula>AND(($D80=1),($E80=1))</formula>
    </cfRule>
  </conditionalFormatting>
  <conditionalFormatting sqref="H81">
    <cfRule type="expression" dxfId="6750" priority="8029">
      <formula>AND(($D81=5),($E81=5))</formula>
    </cfRule>
    <cfRule type="expression" dxfId="6749" priority="8030">
      <formula>AND(($D81=5),($E81=4))</formula>
    </cfRule>
    <cfRule type="expression" dxfId="6748" priority="8031">
      <formula>AND(($D81=5),($E81=3))</formula>
    </cfRule>
    <cfRule type="expression" dxfId="6747" priority="8032">
      <formula>AND(($D81=5),($E81=2))</formula>
    </cfRule>
    <cfRule type="expression" dxfId="6746" priority="8033">
      <formula>AND(($D81=5),($E81=1))</formula>
    </cfRule>
    <cfRule type="expression" dxfId="6745" priority="8034">
      <formula>AND(($D81=4),($E81=5))</formula>
    </cfRule>
    <cfRule type="expression" dxfId="6744" priority="8035">
      <formula>AND(($D81=4),($E81=4))</formula>
    </cfRule>
    <cfRule type="expression" dxfId="6743" priority="8036">
      <formula>AND(($D81=4),($E81=3))</formula>
    </cfRule>
    <cfRule type="expression" dxfId="6742" priority="8037">
      <formula>AND(($D81=4),($E81=2))</formula>
    </cfRule>
    <cfRule type="expression" dxfId="6741" priority="8038">
      <formula>AND(($D81=4),($E81=1))</formula>
    </cfRule>
    <cfRule type="expression" dxfId="6740" priority="8039">
      <formula>AND(($D81=3),($E81=5))</formula>
    </cfRule>
    <cfRule type="expression" dxfId="6739" priority="8040">
      <formula>AND(($D81=3),($E81=4))</formula>
    </cfRule>
    <cfRule type="expression" dxfId="6738" priority="8041">
      <formula>AND(($D81=3),($E81=3))</formula>
    </cfRule>
    <cfRule type="expression" dxfId="6737" priority="8042">
      <formula>AND(($D81=3),($E81=2))</formula>
    </cfRule>
    <cfRule type="expression" dxfId="6736" priority="8043">
      <formula>AND(($D81=3),($E81=1))</formula>
    </cfRule>
    <cfRule type="expression" dxfId="6735" priority="8044">
      <formula>AND(($D81=2),($E81=5))</formula>
    </cfRule>
    <cfRule type="expression" dxfId="6734" priority="8045">
      <formula>AND(($D81=2),($E81=4))</formula>
    </cfRule>
    <cfRule type="expression" dxfId="6733" priority="8046">
      <formula>AND(($D81=2),($E81=3))</formula>
    </cfRule>
    <cfRule type="expression" dxfId="6732" priority="8047">
      <formula>AND(($D81=2),($E81=2))</formula>
    </cfRule>
    <cfRule type="expression" dxfId="6731" priority="8048">
      <formula>AND(($D81=2),($E81=1))</formula>
    </cfRule>
    <cfRule type="expression" dxfId="6730" priority="8049">
      <formula>AND(($D81=1),($E81=5))</formula>
    </cfRule>
    <cfRule type="expression" dxfId="6729" priority="8050">
      <formula>AND(($D81=1),($E81=4))</formula>
    </cfRule>
    <cfRule type="expression" dxfId="6728" priority="8051">
      <formula>AND(($D81=1),($E81=3))</formula>
    </cfRule>
    <cfRule type="expression" dxfId="6727" priority="8052">
      <formula>AND(($D81=1),($E81=2))</formula>
    </cfRule>
    <cfRule type="expression" dxfId="6726" priority="8053">
      <formula>AND(($D81=1),($E81=1))</formula>
    </cfRule>
  </conditionalFormatting>
  <conditionalFormatting sqref="Q81">
    <cfRule type="expression" dxfId="6725" priority="8004">
      <formula>AND(($M81=5),($N81=5))</formula>
    </cfRule>
    <cfRule type="expression" dxfId="6724" priority="8005">
      <formula>AND(($M81=5),($N81=4))</formula>
    </cfRule>
    <cfRule type="expression" dxfId="6723" priority="8006">
      <formula>AND(($M81=5),($N81=3))</formula>
    </cfRule>
    <cfRule type="expression" dxfId="6722" priority="8007">
      <formula>AND(($M81=5),($N81=2))</formula>
    </cfRule>
    <cfRule type="expression" dxfId="6721" priority="8008">
      <formula>AND(($M81=5),($N81=1))</formula>
    </cfRule>
    <cfRule type="expression" dxfId="6720" priority="8009">
      <formula>AND(($M81=4),($N81=5))</formula>
    </cfRule>
    <cfRule type="expression" dxfId="6719" priority="8010">
      <formula>AND(($M81=4),($N81=4))</formula>
    </cfRule>
    <cfRule type="expression" dxfId="6718" priority="8011">
      <formula>AND(($M81=4),($N81=3))</formula>
    </cfRule>
    <cfRule type="expression" dxfId="6717" priority="8012">
      <formula>AND(($M81=4),($N81=2))</formula>
    </cfRule>
    <cfRule type="expression" dxfId="6716" priority="8013">
      <formula>AND(($M81=4),($N81=1))</formula>
    </cfRule>
    <cfRule type="expression" dxfId="6715" priority="8014">
      <formula>AND(($M81=3),($N81=5))</formula>
    </cfRule>
    <cfRule type="expression" dxfId="6714" priority="8015">
      <formula>AND(($M81=3),($N81=4))</formula>
    </cfRule>
    <cfRule type="expression" dxfId="6713" priority="8016">
      <formula>AND(($M81=3),($N81=3))</formula>
    </cfRule>
    <cfRule type="expression" dxfId="6712" priority="8017">
      <formula>AND(($M81=3),($N81=2))</formula>
    </cfRule>
    <cfRule type="expression" dxfId="6711" priority="8018">
      <formula>AND(($M81=3),($N81=1))</formula>
    </cfRule>
    <cfRule type="expression" dxfId="6710" priority="8019">
      <formula>AND(($M81=2),($N81=5))</formula>
    </cfRule>
    <cfRule type="expression" dxfId="6709" priority="8020">
      <formula>AND(($M81=2),($N81=4))</formula>
    </cfRule>
    <cfRule type="expression" dxfId="6708" priority="8021">
      <formula>AND(($M81=2),($N81=3))</formula>
    </cfRule>
    <cfRule type="expression" dxfId="6707" priority="8022">
      <formula>AND(($M81=2),($N81=2))</formula>
    </cfRule>
    <cfRule type="expression" dxfId="6706" priority="8023">
      <formula>AND(($M81=2),($N81=1))</formula>
    </cfRule>
    <cfRule type="expression" dxfId="6705" priority="8024">
      <formula>AND(($M81=1),($N81=5))</formula>
    </cfRule>
    <cfRule type="expression" dxfId="6704" priority="8025">
      <formula>AND(($M81=1),($N81=4))</formula>
    </cfRule>
    <cfRule type="expression" dxfId="6703" priority="8026">
      <formula>AND(($M81=1),($N81=3))</formula>
    </cfRule>
    <cfRule type="expression" dxfId="6702" priority="8027">
      <formula>AND(($M81=1),($N81=2))</formula>
    </cfRule>
    <cfRule type="expression" dxfId="6701" priority="8028">
      <formula>AND(($M81=1),($N81=1))</formula>
    </cfRule>
  </conditionalFormatting>
  <conditionalFormatting sqref="H82">
    <cfRule type="expression" dxfId="6700" priority="7979">
      <formula>AND(($D82=5),($E82=5))</formula>
    </cfRule>
    <cfRule type="expression" dxfId="6699" priority="7980">
      <formula>AND(($D82=5),($E82=4))</formula>
    </cfRule>
    <cfRule type="expression" dxfId="6698" priority="7981">
      <formula>AND(($D82=5),($E82=3))</formula>
    </cfRule>
    <cfRule type="expression" dxfId="6697" priority="7982">
      <formula>AND(($D82=5),($E82=2))</formula>
    </cfRule>
    <cfRule type="expression" dxfId="6696" priority="7983">
      <formula>AND(($D82=5),($E82=1))</formula>
    </cfRule>
    <cfRule type="expression" dxfId="6695" priority="7984">
      <formula>AND(($D82=4),($E82=5))</formula>
    </cfRule>
    <cfRule type="expression" dxfId="6694" priority="7985">
      <formula>AND(($D82=4),($E82=4))</formula>
    </cfRule>
    <cfRule type="expression" dxfId="6693" priority="7986">
      <formula>AND(($D82=4),($E82=3))</formula>
    </cfRule>
    <cfRule type="expression" dxfId="6692" priority="7987">
      <formula>AND(($D82=4),($E82=2))</formula>
    </cfRule>
    <cfRule type="expression" dxfId="6691" priority="7988">
      <formula>AND(($D82=4),($E82=1))</formula>
    </cfRule>
    <cfRule type="expression" dxfId="6690" priority="7989">
      <formula>AND(($D82=3),($E82=5))</formula>
    </cfRule>
    <cfRule type="expression" dxfId="6689" priority="7990">
      <formula>AND(($D82=3),($E82=4))</formula>
    </cfRule>
    <cfRule type="expression" dxfId="6688" priority="7991">
      <formula>AND(($D82=3),($E82=3))</formula>
    </cfRule>
    <cfRule type="expression" dxfId="6687" priority="7992">
      <formula>AND(($D82=3),($E82=2))</formula>
    </cfRule>
    <cfRule type="expression" dxfId="6686" priority="7993">
      <formula>AND(($D82=3),($E82=1))</formula>
    </cfRule>
    <cfRule type="expression" dxfId="6685" priority="7994">
      <formula>AND(($D82=2),($E82=5))</formula>
    </cfRule>
    <cfRule type="expression" dxfId="6684" priority="7995">
      <formula>AND(($D82=2),($E82=4))</formula>
    </cfRule>
    <cfRule type="expression" dxfId="6683" priority="7996">
      <formula>AND(($D82=2),($E82=3))</formula>
    </cfRule>
    <cfRule type="expression" dxfId="6682" priority="7997">
      <formula>AND(($D82=2),($E82=2))</formula>
    </cfRule>
    <cfRule type="expression" dxfId="6681" priority="7998">
      <formula>AND(($D82=2),($E82=1))</formula>
    </cfRule>
    <cfRule type="expression" dxfId="6680" priority="7999">
      <formula>AND(($D82=1),($E82=5))</formula>
    </cfRule>
    <cfRule type="expression" dxfId="6679" priority="8000">
      <formula>AND(($D82=1),($E82=4))</formula>
    </cfRule>
    <cfRule type="expression" dxfId="6678" priority="8001">
      <formula>AND(($D82=1),($E82=3))</formula>
    </cfRule>
    <cfRule type="expression" dxfId="6677" priority="8002">
      <formula>AND(($D82=1),($E82=2))</formula>
    </cfRule>
    <cfRule type="expression" dxfId="6676" priority="8003">
      <formula>AND(($D82=1),($E82=1))</formula>
    </cfRule>
  </conditionalFormatting>
  <conditionalFormatting sqref="Q82">
    <cfRule type="expression" dxfId="6675" priority="7954">
      <formula>AND(($M82=5),($N82=5))</formula>
    </cfRule>
    <cfRule type="expression" dxfId="6674" priority="7955">
      <formula>AND(($M82=5),($N82=4))</formula>
    </cfRule>
    <cfRule type="expression" dxfId="6673" priority="7956">
      <formula>AND(($M82=5),($N82=3))</formula>
    </cfRule>
    <cfRule type="expression" dxfId="6672" priority="7957">
      <formula>AND(($M82=5),($N82=2))</formula>
    </cfRule>
    <cfRule type="expression" dxfId="6671" priority="7958">
      <formula>AND(($M82=5),($N82=1))</formula>
    </cfRule>
    <cfRule type="expression" dxfId="6670" priority="7959">
      <formula>AND(($M82=4),($N82=5))</formula>
    </cfRule>
    <cfRule type="expression" dxfId="6669" priority="7960">
      <formula>AND(($M82=4),($N82=4))</formula>
    </cfRule>
    <cfRule type="expression" dxfId="6668" priority="7961">
      <formula>AND(($M82=4),($N82=3))</formula>
    </cfRule>
    <cfRule type="expression" dxfId="6667" priority="7962">
      <formula>AND(($M82=4),($N82=2))</formula>
    </cfRule>
    <cfRule type="expression" dxfId="6666" priority="7963">
      <formula>AND(($M82=4),($N82=1))</formula>
    </cfRule>
    <cfRule type="expression" dxfId="6665" priority="7964">
      <formula>AND(($M82=3),($N82=5))</formula>
    </cfRule>
    <cfRule type="expression" dxfId="6664" priority="7965">
      <formula>AND(($M82=3),($N82=4))</formula>
    </cfRule>
    <cfRule type="expression" dxfId="6663" priority="7966">
      <formula>AND(($M82=3),($N82=3))</formula>
    </cfRule>
    <cfRule type="expression" dxfId="6662" priority="7967">
      <formula>AND(($M82=3),($N82=2))</formula>
    </cfRule>
    <cfRule type="expression" dxfId="6661" priority="7968">
      <formula>AND(($M82=3),($N82=1))</formula>
    </cfRule>
    <cfRule type="expression" dxfId="6660" priority="7969">
      <formula>AND(($M82=2),($N82=5))</formula>
    </cfRule>
    <cfRule type="expression" dxfId="6659" priority="7970">
      <formula>AND(($M82=2),($N82=4))</formula>
    </cfRule>
    <cfRule type="expression" dxfId="6658" priority="7971">
      <formula>AND(($M82=2),($N82=3))</formula>
    </cfRule>
    <cfRule type="expression" dxfId="6657" priority="7972">
      <formula>AND(($M82=2),($N82=2))</formula>
    </cfRule>
    <cfRule type="expression" dxfId="6656" priority="7973">
      <formula>AND(($M82=2),($N82=1))</formula>
    </cfRule>
    <cfRule type="expression" dxfId="6655" priority="7974">
      <formula>AND(($M82=1),($N82=5))</formula>
    </cfRule>
    <cfRule type="expression" dxfId="6654" priority="7975">
      <formula>AND(($M82=1),($N82=4))</formula>
    </cfRule>
    <cfRule type="expression" dxfId="6653" priority="7976">
      <formula>AND(($M82=1),($N82=3))</formula>
    </cfRule>
    <cfRule type="expression" dxfId="6652" priority="7977">
      <formula>AND(($M82=1),($N82=2))</formula>
    </cfRule>
    <cfRule type="expression" dxfId="6651" priority="7978">
      <formula>AND(($M82=1),($N82=1))</formula>
    </cfRule>
  </conditionalFormatting>
  <conditionalFormatting sqref="H83">
    <cfRule type="expression" dxfId="6650" priority="7929">
      <formula>AND(($D83=5),($E83=5))</formula>
    </cfRule>
    <cfRule type="expression" dxfId="6649" priority="7930">
      <formula>AND(($D83=5),($E83=4))</formula>
    </cfRule>
    <cfRule type="expression" dxfId="6648" priority="7931">
      <formula>AND(($D83=5),($E83=3))</formula>
    </cfRule>
    <cfRule type="expression" dxfId="6647" priority="7932">
      <formula>AND(($D83=5),($E83=2))</formula>
    </cfRule>
    <cfRule type="expression" dxfId="6646" priority="7933">
      <formula>AND(($D83=5),($E83=1))</formula>
    </cfRule>
    <cfRule type="expression" dxfId="6645" priority="7934">
      <formula>AND(($D83=4),($E83=5))</formula>
    </cfRule>
    <cfRule type="expression" dxfId="6644" priority="7935">
      <formula>AND(($D83=4),($E83=4))</formula>
    </cfRule>
    <cfRule type="expression" dxfId="6643" priority="7936">
      <formula>AND(($D83=4),($E83=3))</formula>
    </cfRule>
    <cfRule type="expression" dxfId="6642" priority="7937">
      <formula>AND(($D83=4),($E83=2))</formula>
    </cfRule>
    <cfRule type="expression" dxfId="6641" priority="7938">
      <formula>AND(($D83=4),($E83=1))</formula>
    </cfRule>
    <cfRule type="expression" dxfId="6640" priority="7939">
      <formula>AND(($D83=3),($E83=5))</formula>
    </cfRule>
    <cfRule type="expression" dxfId="6639" priority="7940">
      <formula>AND(($D83=3),($E83=4))</formula>
    </cfRule>
    <cfRule type="expression" dxfId="6638" priority="7941">
      <formula>AND(($D83=3),($E83=3))</formula>
    </cfRule>
    <cfRule type="expression" dxfId="6637" priority="7942">
      <formula>AND(($D83=3),($E83=2))</formula>
    </cfRule>
    <cfRule type="expression" dxfId="6636" priority="7943">
      <formula>AND(($D83=3),($E83=1))</formula>
    </cfRule>
    <cfRule type="expression" dxfId="6635" priority="7944">
      <formula>AND(($D83=2),($E83=5))</formula>
    </cfRule>
    <cfRule type="expression" dxfId="6634" priority="7945">
      <formula>AND(($D83=2),($E83=4))</formula>
    </cfRule>
    <cfRule type="expression" dxfId="6633" priority="7946">
      <formula>AND(($D83=2),($E83=3))</formula>
    </cfRule>
    <cfRule type="expression" dxfId="6632" priority="7947">
      <formula>AND(($D83=2),($E83=2))</formula>
    </cfRule>
    <cfRule type="expression" dxfId="6631" priority="7948">
      <formula>AND(($D83=2),($E83=1))</formula>
    </cfRule>
    <cfRule type="expression" dxfId="6630" priority="7949">
      <formula>AND(($D83=1),($E83=5))</formula>
    </cfRule>
    <cfRule type="expression" dxfId="6629" priority="7950">
      <formula>AND(($D83=1),($E83=4))</formula>
    </cfRule>
    <cfRule type="expression" dxfId="6628" priority="7951">
      <formula>AND(($D83=1),($E83=3))</formula>
    </cfRule>
    <cfRule type="expression" dxfId="6627" priority="7952">
      <formula>AND(($D83=1),($E83=2))</formula>
    </cfRule>
    <cfRule type="expression" dxfId="6626" priority="7953">
      <formula>AND(($D83=1),($E83=1))</formula>
    </cfRule>
  </conditionalFormatting>
  <conditionalFormatting sqref="Q83">
    <cfRule type="expression" dxfId="6625" priority="7904">
      <formula>AND(($M83=5),($N83=5))</formula>
    </cfRule>
    <cfRule type="expression" dxfId="6624" priority="7905">
      <formula>AND(($M83=5),($N83=4))</formula>
    </cfRule>
    <cfRule type="expression" dxfId="6623" priority="7906">
      <formula>AND(($M83=5),($N83=3))</formula>
    </cfRule>
    <cfRule type="expression" dxfId="6622" priority="7907">
      <formula>AND(($M83=5),($N83=2))</formula>
    </cfRule>
    <cfRule type="expression" dxfId="6621" priority="7908">
      <formula>AND(($M83=5),($N83=1))</formula>
    </cfRule>
    <cfRule type="expression" dxfId="6620" priority="7909">
      <formula>AND(($M83=4),($N83=5))</formula>
    </cfRule>
    <cfRule type="expression" dxfId="6619" priority="7910">
      <formula>AND(($M83=4),($N83=4))</formula>
    </cfRule>
    <cfRule type="expression" dxfId="6618" priority="7911">
      <formula>AND(($M83=4),($N83=3))</formula>
    </cfRule>
    <cfRule type="expression" dxfId="6617" priority="7912">
      <formula>AND(($M83=4),($N83=2))</formula>
    </cfRule>
    <cfRule type="expression" dxfId="6616" priority="7913">
      <formula>AND(($M83=4),($N83=1))</formula>
    </cfRule>
    <cfRule type="expression" dxfId="6615" priority="7914">
      <formula>AND(($M83=3),($N83=5))</formula>
    </cfRule>
    <cfRule type="expression" dxfId="6614" priority="7915">
      <formula>AND(($M83=3),($N83=4))</formula>
    </cfRule>
    <cfRule type="expression" dxfId="6613" priority="7916">
      <formula>AND(($M83=3),($N83=3))</formula>
    </cfRule>
    <cfRule type="expression" dxfId="6612" priority="7917">
      <formula>AND(($M83=3),($N83=2))</formula>
    </cfRule>
    <cfRule type="expression" dxfId="6611" priority="7918">
      <formula>AND(($M83=3),($N83=1))</formula>
    </cfRule>
    <cfRule type="expression" dxfId="6610" priority="7919">
      <formula>AND(($M83=2),($N83=5))</formula>
    </cfRule>
    <cfRule type="expression" dxfId="6609" priority="7920">
      <formula>AND(($M83=2),($N83=4))</formula>
    </cfRule>
    <cfRule type="expression" dxfId="6608" priority="7921">
      <formula>AND(($M83=2),($N83=3))</formula>
    </cfRule>
    <cfRule type="expression" dxfId="6607" priority="7922">
      <formula>AND(($M83=2),($N83=2))</formula>
    </cfRule>
    <cfRule type="expression" dxfId="6606" priority="7923">
      <formula>AND(($M83=2),($N83=1))</formula>
    </cfRule>
    <cfRule type="expression" dxfId="6605" priority="7924">
      <formula>AND(($M83=1),($N83=5))</formula>
    </cfRule>
    <cfRule type="expression" dxfId="6604" priority="7925">
      <formula>AND(($M83=1),($N83=4))</formula>
    </cfRule>
    <cfRule type="expression" dxfId="6603" priority="7926">
      <formula>AND(($M83=1),($N83=3))</formula>
    </cfRule>
    <cfRule type="expression" dxfId="6602" priority="7927">
      <formula>AND(($M83=1),($N83=2))</formula>
    </cfRule>
    <cfRule type="expression" dxfId="6601" priority="7928">
      <formula>AND(($M83=1),($N83=1))</formula>
    </cfRule>
  </conditionalFormatting>
  <conditionalFormatting sqref="H84">
    <cfRule type="expression" dxfId="6600" priority="7879">
      <formula>AND(($D84=5),($E84=5))</formula>
    </cfRule>
    <cfRule type="expression" dxfId="6599" priority="7880">
      <formula>AND(($D84=5),($E84=4))</formula>
    </cfRule>
    <cfRule type="expression" dxfId="6598" priority="7881">
      <formula>AND(($D84=5),($E84=3))</formula>
    </cfRule>
    <cfRule type="expression" dxfId="6597" priority="7882">
      <formula>AND(($D84=5),($E84=2))</formula>
    </cfRule>
    <cfRule type="expression" dxfId="6596" priority="7883">
      <formula>AND(($D84=5),($E84=1))</formula>
    </cfRule>
    <cfRule type="expression" dxfId="6595" priority="7884">
      <formula>AND(($D84=4),($E84=5))</formula>
    </cfRule>
    <cfRule type="expression" dxfId="6594" priority="7885">
      <formula>AND(($D84=4),($E84=4))</formula>
    </cfRule>
    <cfRule type="expression" dxfId="6593" priority="7886">
      <formula>AND(($D84=4),($E84=3))</formula>
    </cfRule>
    <cfRule type="expression" dxfId="6592" priority="7887">
      <formula>AND(($D84=4),($E84=2))</formula>
    </cfRule>
    <cfRule type="expression" dxfId="6591" priority="7888">
      <formula>AND(($D84=4),($E84=1))</formula>
    </cfRule>
    <cfRule type="expression" dxfId="6590" priority="7889">
      <formula>AND(($D84=3),($E84=5))</formula>
    </cfRule>
    <cfRule type="expression" dxfId="6589" priority="7890">
      <formula>AND(($D84=3),($E84=4))</formula>
    </cfRule>
    <cfRule type="expression" dxfId="6588" priority="7891">
      <formula>AND(($D84=3),($E84=3))</formula>
    </cfRule>
    <cfRule type="expression" dxfId="6587" priority="7892">
      <formula>AND(($D84=3),($E84=2))</formula>
    </cfRule>
    <cfRule type="expression" dxfId="6586" priority="7893">
      <formula>AND(($D84=3),($E84=1))</formula>
    </cfRule>
    <cfRule type="expression" dxfId="6585" priority="7894">
      <formula>AND(($D84=2),($E84=5))</formula>
    </cfRule>
    <cfRule type="expression" dxfId="6584" priority="7895">
      <formula>AND(($D84=2),($E84=4))</formula>
    </cfRule>
    <cfRule type="expression" dxfId="6583" priority="7896">
      <formula>AND(($D84=2),($E84=3))</formula>
    </cfRule>
    <cfRule type="expression" dxfId="6582" priority="7897">
      <formula>AND(($D84=2),($E84=2))</formula>
    </cfRule>
    <cfRule type="expression" dxfId="6581" priority="7898">
      <formula>AND(($D84=2),($E84=1))</formula>
    </cfRule>
    <cfRule type="expression" dxfId="6580" priority="7899">
      <formula>AND(($D84=1),($E84=5))</formula>
    </cfRule>
    <cfRule type="expression" dxfId="6579" priority="7900">
      <formula>AND(($D84=1),($E84=4))</formula>
    </cfRule>
    <cfRule type="expression" dxfId="6578" priority="7901">
      <formula>AND(($D84=1),($E84=3))</formula>
    </cfRule>
    <cfRule type="expression" dxfId="6577" priority="7902">
      <formula>AND(($D84=1),($E84=2))</formula>
    </cfRule>
    <cfRule type="expression" dxfId="6576" priority="7903">
      <formula>AND(($D84=1),($E84=1))</formula>
    </cfRule>
  </conditionalFormatting>
  <conditionalFormatting sqref="Q84">
    <cfRule type="expression" dxfId="6575" priority="7854">
      <formula>AND(($D84=5),($E84=5))</formula>
    </cfRule>
    <cfRule type="expression" dxfId="6574" priority="7855">
      <formula>AND(($D84=5),($E84=4))</formula>
    </cfRule>
    <cfRule type="expression" dxfId="6573" priority="7856">
      <formula>AND(($D84=5),($E84=3))</formula>
    </cfRule>
    <cfRule type="expression" dxfId="6572" priority="7857">
      <formula>AND(($D84=5),($E84=2))</formula>
    </cfRule>
    <cfRule type="expression" dxfId="6571" priority="7858">
      <formula>AND(($D84=5),($E84=1))</formula>
    </cfRule>
    <cfRule type="expression" dxfId="6570" priority="7859">
      <formula>AND(($D84=4),($E84=5))</formula>
    </cfRule>
    <cfRule type="expression" dxfId="6569" priority="7860">
      <formula>AND(($D84=4),($E84=4))</formula>
    </cfRule>
    <cfRule type="expression" dxfId="6568" priority="7861">
      <formula>AND(($D84=4),($E84=3))</formula>
    </cfRule>
    <cfRule type="expression" dxfId="6567" priority="7862">
      <formula>AND(($D84=4),($E84=2))</formula>
    </cfRule>
    <cfRule type="expression" dxfId="6566" priority="7863">
      <formula>AND(($D84=4),($E84=1))</formula>
    </cfRule>
    <cfRule type="expression" dxfId="6565" priority="7864">
      <formula>AND(($D84=3),($E84=5))</formula>
    </cfRule>
    <cfRule type="expression" dxfId="6564" priority="7865">
      <formula>AND(($D84=3),($E84=4))</formula>
    </cfRule>
    <cfRule type="expression" dxfId="6563" priority="7866">
      <formula>AND(($D84=3),($E84=3))</formula>
    </cfRule>
    <cfRule type="expression" dxfId="6562" priority="7867">
      <formula>AND(($D84=3),($E84=2))</formula>
    </cfRule>
    <cfRule type="expression" dxfId="6561" priority="7868">
      <formula>AND(($D84=3),($E84=1))</formula>
    </cfRule>
    <cfRule type="expression" dxfId="6560" priority="7869">
      <formula>AND(($D84=2),($E84=5))</formula>
    </cfRule>
    <cfRule type="expression" dxfId="6559" priority="7870">
      <formula>AND(($D84=2),($E84=4))</formula>
    </cfRule>
    <cfRule type="expression" dxfId="6558" priority="7871">
      <formula>AND(($D84=2),($E84=3))</formula>
    </cfRule>
    <cfRule type="expression" dxfId="6557" priority="7872">
      <formula>AND(($D84=2),($E84=2))</formula>
    </cfRule>
    <cfRule type="expression" dxfId="6556" priority="7873">
      <formula>AND(($D84=2),($E84=1))</formula>
    </cfRule>
    <cfRule type="expression" dxfId="6555" priority="7874">
      <formula>AND(($D84=1),($E84=5))</formula>
    </cfRule>
    <cfRule type="expression" dxfId="6554" priority="7875">
      <formula>AND(($D84=1),($E84=4))</formula>
    </cfRule>
    <cfRule type="expression" dxfId="6553" priority="7876">
      <formula>AND(($D84=1),($E84=3))</formula>
    </cfRule>
    <cfRule type="expression" dxfId="6552" priority="7877">
      <formula>AND(($D84=1),($E84=2))</formula>
    </cfRule>
    <cfRule type="expression" dxfId="6551" priority="7878">
      <formula>AND(($D84=1),($E84=1))</formula>
    </cfRule>
  </conditionalFormatting>
  <conditionalFormatting sqref="H85">
    <cfRule type="expression" dxfId="6550" priority="7804">
      <formula>AND(($D85=5),($E85=5))</formula>
    </cfRule>
    <cfRule type="expression" dxfId="6549" priority="7805">
      <formula>AND(($D85=5),($E85=4))</formula>
    </cfRule>
    <cfRule type="expression" dxfId="6548" priority="7806">
      <formula>AND(($D85=5),($E85=3))</formula>
    </cfRule>
    <cfRule type="expression" dxfId="6547" priority="7807">
      <formula>AND(($D85=5),($E85=2))</formula>
    </cfRule>
    <cfRule type="expression" dxfId="6546" priority="7808">
      <formula>AND(($D85=5),($E85=1))</formula>
    </cfRule>
    <cfRule type="expression" dxfId="6545" priority="7809">
      <formula>AND(($D85=4),($E85=5))</formula>
    </cfRule>
    <cfRule type="expression" dxfId="6544" priority="7810">
      <formula>AND(($D85=4),($E85=4))</formula>
    </cfRule>
    <cfRule type="expression" dxfId="6543" priority="7811">
      <formula>AND(($D85=4),($E85=3))</formula>
    </cfRule>
    <cfRule type="expression" dxfId="6542" priority="7812">
      <formula>AND(($D85=4),($E85=2))</formula>
    </cfRule>
    <cfRule type="expression" dxfId="6541" priority="7813">
      <formula>AND(($D85=4),($E85=1))</formula>
    </cfRule>
    <cfRule type="expression" dxfId="6540" priority="7814">
      <formula>AND(($D85=3),($E85=5))</formula>
    </cfRule>
    <cfRule type="expression" dxfId="6539" priority="7815">
      <formula>AND(($D85=3),($E85=4))</formula>
    </cfRule>
    <cfRule type="expression" dxfId="6538" priority="7816">
      <formula>AND(($D85=3),($E85=3))</formula>
    </cfRule>
    <cfRule type="expression" dxfId="6537" priority="7817">
      <formula>AND(($D85=3),($E85=2))</formula>
    </cfRule>
    <cfRule type="expression" dxfId="6536" priority="7818">
      <formula>AND(($D85=3),($E85=1))</formula>
    </cfRule>
    <cfRule type="expression" dxfId="6535" priority="7819">
      <formula>AND(($D85=2),($E85=5))</formula>
    </cfRule>
    <cfRule type="expression" dxfId="6534" priority="7820">
      <formula>AND(($D85=2),($E85=4))</formula>
    </cfRule>
    <cfRule type="expression" dxfId="6533" priority="7821">
      <formula>AND(($D85=2),($E85=3))</formula>
    </cfRule>
    <cfRule type="expression" dxfId="6532" priority="7822">
      <formula>AND(($D85=2),($E85=2))</formula>
    </cfRule>
    <cfRule type="expression" dxfId="6531" priority="7823">
      <formula>AND(($D85=2),($E85=1))</formula>
    </cfRule>
    <cfRule type="expression" dxfId="6530" priority="7824">
      <formula>AND(($D85=1),($E85=5))</formula>
    </cfRule>
    <cfRule type="expression" dxfId="6529" priority="7825">
      <formula>AND(($D85=1),($E85=4))</formula>
    </cfRule>
    <cfRule type="expression" dxfId="6528" priority="7826">
      <formula>AND(($D85=1),($E85=3))</formula>
    </cfRule>
    <cfRule type="expression" dxfId="6527" priority="7827">
      <formula>AND(($D85=1),($E85=2))</formula>
    </cfRule>
    <cfRule type="expression" dxfId="6526" priority="7828">
      <formula>AND(($D85=1),($E85=1))</formula>
    </cfRule>
  </conditionalFormatting>
  <conditionalFormatting sqref="Q85">
    <cfRule type="expression" dxfId="6525" priority="7779">
      <formula>AND(($D85=5),($E85=5))</formula>
    </cfRule>
    <cfRule type="expression" dxfId="6524" priority="7780">
      <formula>AND(($D85=5),($E85=4))</formula>
    </cfRule>
    <cfRule type="expression" dxfId="6523" priority="7781">
      <formula>AND(($D85=5),($E85=3))</formula>
    </cfRule>
    <cfRule type="expression" dxfId="6522" priority="7782">
      <formula>AND(($D85=5),($E85=2))</formula>
    </cfRule>
    <cfRule type="expression" dxfId="6521" priority="7783">
      <formula>AND(($D85=5),($E85=1))</formula>
    </cfRule>
    <cfRule type="expression" dxfId="6520" priority="7784">
      <formula>AND(($D85=4),($E85=5))</formula>
    </cfRule>
    <cfRule type="expression" dxfId="6519" priority="7785">
      <formula>AND(($D85=4),($E85=4))</formula>
    </cfRule>
    <cfRule type="expression" dxfId="6518" priority="7786">
      <formula>AND(($D85=4),($E85=3))</formula>
    </cfRule>
    <cfRule type="expression" dxfId="6517" priority="7787">
      <formula>AND(($D85=4),($E85=2))</formula>
    </cfRule>
    <cfRule type="expression" dxfId="6516" priority="7788">
      <formula>AND(($D85=4),($E85=1))</formula>
    </cfRule>
    <cfRule type="expression" dxfId="6515" priority="7789">
      <formula>AND(($D85=3),($E85=5))</formula>
    </cfRule>
    <cfRule type="expression" dxfId="6514" priority="7790">
      <formula>AND(($D85=3),($E85=4))</formula>
    </cfRule>
    <cfRule type="expression" dxfId="6513" priority="7791">
      <formula>AND(($D85=3),($E85=3))</formula>
    </cfRule>
    <cfRule type="expression" dxfId="6512" priority="7792">
      <formula>AND(($D85=3),($E85=2))</formula>
    </cfRule>
    <cfRule type="expression" dxfId="6511" priority="7793">
      <formula>AND(($D85=3),($E85=1))</formula>
    </cfRule>
    <cfRule type="expression" dxfId="6510" priority="7794">
      <formula>AND(($D85=2),($E85=5))</formula>
    </cfRule>
    <cfRule type="expression" dxfId="6509" priority="7795">
      <formula>AND(($D85=2),($E85=4))</formula>
    </cfRule>
    <cfRule type="expression" dxfId="6508" priority="7796">
      <formula>AND(($D85=2),($E85=3))</formula>
    </cfRule>
    <cfRule type="expression" dxfId="6507" priority="7797">
      <formula>AND(($D85=2),($E85=2))</formula>
    </cfRule>
    <cfRule type="expression" dxfId="6506" priority="7798">
      <formula>AND(($D85=2),($E85=1))</formula>
    </cfRule>
    <cfRule type="expression" dxfId="6505" priority="7799">
      <formula>AND(($D85=1),($E85=5))</formula>
    </cfRule>
    <cfRule type="expression" dxfId="6504" priority="7800">
      <formula>AND(($D85=1),($E85=4))</formula>
    </cfRule>
    <cfRule type="expression" dxfId="6503" priority="7801">
      <formula>AND(($D85=1),($E85=3))</formula>
    </cfRule>
    <cfRule type="expression" dxfId="6502" priority="7802">
      <formula>AND(($D85=1),($E85=2))</formula>
    </cfRule>
    <cfRule type="expression" dxfId="6501" priority="7803">
      <formula>AND(($D85=1),($E85=1))</formula>
    </cfRule>
  </conditionalFormatting>
  <conditionalFormatting sqref="H86">
    <cfRule type="expression" dxfId="6500" priority="7754">
      <formula>AND(($D86=5),($E86=5))</formula>
    </cfRule>
    <cfRule type="expression" dxfId="6499" priority="7755">
      <formula>AND(($D86=5),($E86=4))</formula>
    </cfRule>
    <cfRule type="expression" dxfId="6498" priority="7756">
      <formula>AND(($D86=5),($E86=3))</formula>
    </cfRule>
    <cfRule type="expression" dxfId="6497" priority="7757">
      <formula>AND(($D86=5),($E86=2))</formula>
    </cfRule>
    <cfRule type="expression" dxfId="6496" priority="7758">
      <formula>AND(($D86=5),($E86=1))</formula>
    </cfRule>
    <cfRule type="expression" dxfId="6495" priority="7759">
      <formula>AND(($D86=4),($E86=5))</formula>
    </cfRule>
    <cfRule type="expression" dxfId="6494" priority="7760">
      <formula>AND(($D86=4),($E86=4))</formula>
    </cfRule>
    <cfRule type="expression" dxfId="6493" priority="7761">
      <formula>AND(($D86=4),($E86=3))</formula>
    </cfRule>
    <cfRule type="expression" dxfId="6492" priority="7762">
      <formula>AND(($D86=4),($E86=2))</formula>
    </cfRule>
    <cfRule type="expression" dxfId="6491" priority="7763">
      <formula>AND(($D86=4),($E86=1))</formula>
    </cfRule>
    <cfRule type="expression" dxfId="6490" priority="7764">
      <formula>AND(($D86=3),($E86=5))</formula>
    </cfRule>
    <cfRule type="expression" dxfId="6489" priority="7765">
      <formula>AND(($D86=3),($E86=4))</formula>
    </cfRule>
    <cfRule type="expression" dxfId="6488" priority="7766">
      <formula>AND(($D86=3),($E86=3))</formula>
    </cfRule>
    <cfRule type="expression" dxfId="6487" priority="7767">
      <formula>AND(($D86=3),($E86=2))</formula>
    </cfRule>
    <cfRule type="expression" dxfId="6486" priority="7768">
      <formula>AND(($D86=3),($E86=1))</formula>
    </cfRule>
    <cfRule type="expression" dxfId="6485" priority="7769">
      <formula>AND(($D86=2),($E86=5))</formula>
    </cfRule>
    <cfRule type="expression" dxfId="6484" priority="7770">
      <formula>AND(($D86=2),($E86=4))</formula>
    </cfRule>
    <cfRule type="expression" dxfId="6483" priority="7771">
      <formula>AND(($D86=2),($E86=3))</formula>
    </cfRule>
    <cfRule type="expression" dxfId="6482" priority="7772">
      <formula>AND(($D86=2),($E86=2))</formula>
    </cfRule>
    <cfRule type="expression" dxfId="6481" priority="7773">
      <formula>AND(($D86=2),($E86=1))</formula>
    </cfRule>
    <cfRule type="expression" dxfId="6480" priority="7774">
      <formula>AND(($D86=1),($E86=5))</formula>
    </cfRule>
    <cfRule type="expression" dxfId="6479" priority="7775">
      <formula>AND(($D86=1),($E86=4))</formula>
    </cfRule>
    <cfRule type="expression" dxfId="6478" priority="7776">
      <formula>AND(($D86=1),($E86=3))</formula>
    </cfRule>
    <cfRule type="expression" dxfId="6477" priority="7777">
      <formula>AND(($D86=1),($E86=2))</formula>
    </cfRule>
    <cfRule type="expression" dxfId="6476" priority="7778">
      <formula>AND(($D86=1),($E86=1))</formula>
    </cfRule>
  </conditionalFormatting>
  <conditionalFormatting sqref="Q86">
    <cfRule type="expression" dxfId="6475" priority="7729">
      <formula>AND(($D86=5),($E86=5))</formula>
    </cfRule>
    <cfRule type="expression" dxfId="6474" priority="7730">
      <formula>AND(($D86=5),($E86=4))</formula>
    </cfRule>
    <cfRule type="expression" dxfId="6473" priority="7731">
      <formula>AND(($D86=5),($E86=3))</formula>
    </cfRule>
    <cfRule type="expression" dxfId="6472" priority="7732">
      <formula>AND(($D86=5),($E86=2))</formula>
    </cfRule>
    <cfRule type="expression" dxfId="6471" priority="7733">
      <formula>AND(($D86=5),($E86=1))</formula>
    </cfRule>
    <cfRule type="expression" dxfId="6470" priority="7734">
      <formula>AND(($D86=4),($E86=5))</formula>
    </cfRule>
    <cfRule type="expression" dxfId="6469" priority="7735">
      <formula>AND(($D86=4),($E86=4))</formula>
    </cfRule>
    <cfRule type="expression" dxfId="6468" priority="7736">
      <formula>AND(($D86=4),($E86=3))</formula>
    </cfRule>
    <cfRule type="expression" dxfId="6467" priority="7737">
      <formula>AND(($D86=4),($E86=2))</formula>
    </cfRule>
    <cfRule type="expression" dxfId="6466" priority="7738">
      <formula>AND(($D86=4),($E86=1))</formula>
    </cfRule>
    <cfRule type="expression" dxfId="6465" priority="7739">
      <formula>AND(($D86=3),($E86=5))</formula>
    </cfRule>
    <cfRule type="expression" dxfId="6464" priority="7740">
      <formula>AND(($D86=3),($E86=4))</formula>
    </cfRule>
    <cfRule type="expression" dxfId="6463" priority="7741">
      <formula>AND(($D86=3),($E86=3))</formula>
    </cfRule>
    <cfRule type="expression" dxfId="6462" priority="7742">
      <formula>AND(($D86=3),($E86=2))</formula>
    </cfRule>
    <cfRule type="expression" dxfId="6461" priority="7743">
      <formula>AND(($D86=3),($E86=1))</formula>
    </cfRule>
    <cfRule type="expression" dxfId="6460" priority="7744">
      <formula>AND(($D86=2),($E86=5))</formula>
    </cfRule>
    <cfRule type="expression" dxfId="6459" priority="7745">
      <formula>AND(($D86=2),($E86=4))</formula>
    </cfRule>
    <cfRule type="expression" dxfId="6458" priority="7746">
      <formula>AND(($D86=2),($E86=3))</formula>
    </cfRule>
    <cfRule type="expression" dxfId="6457" priority="7747">
      <formula>AND(($D86=2),($E86=2))</formula>
    </cfRule>
    <cfRule type="expression" dxfId="6456" priority="7748">
      <formula>AND(($D86=2),($E86=1))</formula>
    </cfRule>
    <cfRule type="expression" dxfId="6455" priority="7749">
      <formula>AND(($D86=1),($E86=5))</formula>
    </cfRule>
    <cfRule type="expression" dxfId="6454" priority="7750">
      <formula>AND(($D86=1),($E86=4))</formula>
    </cfRule>
    <cfRule type="expression" dxfId="6453" priority="7751">
      <formula>AND(($D86=1),($E86=3))</formula>
    </cfRule>
    <cfRule type="expression" dxfId="6452" priority="7752">
      <formula>AND(($D86=1),($E86=2))</formula>
    </cfRule>
    <cfRule type="expression" dxfId="6451" priority="7753">
      <formula>AND(($D86=1),($E86=1))</formula>
    </cfRule>
  </conditionalFormatting>
  <conditionalFormatting sqref="H87">
    <cfRule type="expression" dxfId="6450" priority="7704">
      <formula>AND(($D87=5),($E87=5))</formula>
    </cfRule>
    <cfRule type="expression" dxfId="6449" priority="7705">
      <formula>AND(($D87=5),($E87=4))</formula>
    </cfRule>
    <cfRule type="expression" dxfId="6448" priority="7706">
      <formula>AND(($D87=5),($E87=3))</formula>
    </cfRule>
    <cfRule type="expression" dxfId="6447" priority="7707">
      <formula>AND(($D87=5),($E87=2))</formula>
    </cfRule>
    <cfRule type="expression" dxfId="6446" priority="7708">
      <formula>AND(($D87=5),($E87=1))</formula>
    </cfRule>
    <cfRule type="expression" dxfId="6445" priority="7709">
      <formula>AND(($D87=4),($E87=5))</formula>
    </cfRule>
    <cfRule type="expression" dxfId="6444" priority="7710">
      <formula>AND(($D87=4),($E87=4))</formula>
    </cfRule>
    <cfRule type="expression" dxfId="6443" priority="7711">
      <formula>AND(($D87=4),($E87=3))</formula>
    </cfRule>
    <cfRule type="expression" dxfId="6442" priority="7712">
      <formula>AND(($D87=4),($E87=2))</formula>
    </cfRule>
    <cfRule type="expression" dxfId="6441" priority="7713">
      <formula>AND(($D87=4),($E87=1))</formula>
    </cfRule>
    <cfRule type="expression" dxfId="6440" priority="7714">
      <formula>AND(($D87=3),($E87=5))</formula>
    </cfRule>
    <cfRule type="expression" dxfId="6439" priority="7715">
      <formula>AND(($D87=3),($E87=4))</formula>
    </cfRule>
    <cfRule type="expression" dxfId="6438" priority="7716">
      <formula>AND(($D87=3),($E87=3))</formula>
    </cfRule>
    <cfRule type="expression" dxfId="6437" priority="7717">
      <formula>AND(($D87=3),($E87=2))</formula>
    </cfRule>
    <cfRule type="expression" dxfId="6436" priority="7718">
      <formula>AND(($D87=3),($E87=1))</formula>
    </cfRule>
    <cfRule type="expression" dxfId="6435" priority="7719">
      <formula>AND(($D87=2),($E87=5))</formula>
    </cfRule>
    <cfRule type="expression" dxfId="6434" priority="7720">
      <formula>AND(($D87=2),($E87=4))</formula>
    </cfRule>
    <cfRule type="expression" dxfId="6433" priority="7721">
      <formula>AND(($D87=2),($E87=3))</formula>
    </cfRule>
    <cfRule type="expression" dxfId="6432" priority="7722">
      <formula>AND(($D87=2),($E87=2))</formula>
    </cfRule>
    <cfRule type="expression" dxfId="6431" priority="7723">
      <formula>AND(($D87=2),($E87=1))</formula>
    </cfRule>
    <cfRule type="expression" dxfId="6430" priority="7724">
      <formula>AND(($D87=1),($E87=5))</formula>
    </cfRule>
    <cfRule type="expression" dxfId="6429" priority="7725">
      <formula>AND(($D87=1),($E87=4))</formula>
    </cfRule>
    <cfRule type="expression" dxfId="6428" priority="7726">
      <formula>AND(($D87=1),($E87=3))</formula>
    </cfRule>
    <cfRule type="expression" dxfId="6427" priority="7727">
      <formula>AND(($D87=1),($E87=2))</formula>
    </cfRule>
    <cfRule type="expression" dxfId="6426" priority="7728">
      <formula>AND(($D87=1),($E87=1))</formula>
    </cfRule>
  </conditionalFormatting>
  <conditionalFormatting sqref="Q87">
    <cfRule type="expression" dxfId="6425" priority="7679">
      <formula>AND(($M87=5),($N87=5))</formula>
    </cfRule>
    <cfRule type="expression" dxfId="6424" priority="7680">
      <formula>AND(($M87=5),($N87=4))</formula>
    </cfRule>
    <cfRule type="expression" dxfId="6423" priority="7681">
      <formula>AND(($M87=5),($N87=3))</formula>
    </cfRule>
    <cfRule type="expression" dxfId="6422" priority="7682">
      <formula>AND(($M87=5),($N87=2))</formula>
    </cfRule>
    <cfRule type="expression" dxfId="6421" priority="7683">
      <formula>AND(($M87=5),($N87=1))</formula>
    </cfRule>
    <cfRule type="expression" dxfId="6420" priority="7684">
      <formula>AND(($M87=4),($N87=5))</formula>
    </cfRule>
    <cfRule type="expression" dxfId="6419" priority="7685">
      <formula>AND(($M87=4),($N87=4))</formula>
    </cfRule>
    <cfRule type="expression" dxfId="6418" priority="7686">
      <formula>AND(($M87=4),($N87=3))</formula>
    </cfRule>
    <cfRule type="expression" dxfId="6417" priority="7687">
      <formula>AND(($M87=4),($N87=2))</formula>
    </cfRule>
    <cfRule type="expression" dxfId="6416" priority="7688">
      <formula>AND(($M87=4),($N87=1))</formula>
    </cfRule>
    <cfRule type="expression" dxfId="6415" priority="7689">
      <formula>AND(($M87=3),($N87=5))</formula>
    </cfRule>
    <cfRule type="expression" dxfId="6414" priority="7690">
      <formula>AND(($M87=3),($N87=4))</formula>
    </cfRule>
    <cfRule type="expression" dxfId="6413" priority="7691">
      <formula>AND(($M87=3),($N87=3))</formula>
    </cfRule>
    <cfRule type="expression" dxfId="6412" priority="7692">
      <formula>AND(($M87=3),($N87=2))</formula>
    </cfRule>
    <cfRule type="expression" dxfId="6411" priority="7693">
      <formula>AND(($M87=3),($N87=1))</formula>
    </cfRule>
    <cfRule type="expression" dxfId="6410" priority="7694">
      <formula>AND(($M87=2),($N87=5))</formula>
    </cfRule>
    <cfRule type="expression" dxfId="6409" priority="7695">
      <formula>AND(($M87=2),($N87=4))</formula>
    </cfRule>
    <cfRule type="expression" dxfId="6408" priority="7696">
      <formula>AND(($M87=2),($N87=3))</formula>
    </cfRule>
    <cfRule type="expression" dxfId="6407" priority="7697">
      <formula>AND(($M87=2),($N87=2))</formula>
    </cfRule>
    <cfRule type="expression" dxfId="6406" priority="7698">
      <formula>AND(($M87=2),($N87=1))</formula>
    </cfRule>
    <cfRule type="expression" dxfId="6405" priority="7699">
      <formula>AND(($M87=1),($N87=5))</formula>
    </cfRule>
    <cfRule type="expression" dxfId="6404" priority="7700">
      <formula>AND(($M87=1),($N87=4))</formula>
    </cfRule>
    <cfRule type="expression" dxfId="6403" priority="7701">
      <formula>AND(($M87=1),($N87=3))</formula>
    </cfRule>
    <cfRule type="expression" dxfId="6402" priority="7702">
      <formula>AND(($M87=1),($N87=2))</formula>
    </cfRule>
    <cfRule type="expression" dxfId="6401" priority="7703">
      <formula>AND(($M87=1),($N87=1))</formula>
    </cfRule>
  </conditionalFormatting>
  <conditionalFormatting sqref="H88">
    <cfRule type="expression" dxfId="6400" priority="7654">
      <formula>AND(($D88=5),($E88=5))</formula>
    </cfRule>
    <cfRule type="expression" dxfId="6399" priority="7655">
      <formula>AND(($D88=5),($E88=4))</formula>
    </cfRule>
    <cfRule type="expression" dxfId="6398" priority="7656">
      <formula>AND(($D88=5),($E88=3))</formula>
    </cfRule>
    <cfRule type="expression" dxfId="6397" priority="7657">
      <formula>AND(($D88=5),($E88=2))</formula>
    </cfRule>
    <cfRule type="expression" dxfId="6396" priority="7658">
      <formula>AND(($D88=5),($E88=1))</formula>
    </cfRule>
    <cfRule type="expression" dxfId="6395" priority="7659">
      <formula>AND(($D88=4),($E88=5))</formula>
    </cfRule>
    <cfRule type="expression" dxfId="6394" priority="7660">
      <formula>AND(($D88=4),($E88=4))</formula>
    </cfRule>
    <cfRule type="expression" dxfId="6393" priority="7661">
      <formula>AND(($D88=4),($E88=3))</formula>
    </cfRule>
    <cfRule type="expression" dxfId="6392" priority="7662">
      <formula>AND(($D88=4),($E88=2))</formula>
    </cfRule>
    <cfRule type="expression" dxfId="6391" priority="7663">
      <formula>AND(($D88=4),($E88=1))</formula>
    </cfRule>
    <cfRule type="expression" dxfId="6390" priority="7664">
      <formula>AND(($D88=3),($E88=5))</formula>
    </cfRule>
    <cfRule type="expression" dxfId="6389" priority="7665">
      <formula>AND(($D88=3),($E88=4))</formula>
    </cfRule>
    <cfRule type="expression" dxfId="6388" priority="7666">
      <formula>AND(($D88=3),($E88=3))</formula>
    </cfRule>
    <cfRule type="expression" dxfId="6387" priority="7667">
      <formula>AND(($D88=3),($E88=2))</formula>
    </cfRule>
    <cfRule type="expression" dxfId="6386" priority="7668">
      <formula>AND(($D88=3),($E88=1))</formula>
    </cfRule>
    <cfRule type="expression" dxfId="6385" priority="7669">
      <formula>AND(($D88=2),($E88=5))</formula>
    </cfRule>
    <cfRule type="expression" dxfId="6384" priority="7670">
      <formula>AND(($D88=2),($E88=4))</formula>
    </cfRule>
    <cfRule type="expression" dxfId="6383" priority="7671">
      <formula>AND(($D88=2),($E88=3))</formula>
    </cfRule>
    <cfRule type="expression" dxfId="6382" priority="7672">
      <formula>AND(($D88=2),($E88=2))</formula>
    </cfRule>
    <cfRule type="expression" dxfId="6381" priority="7673">
      <formula>AND(($D88=2),($E88=1))</formula>
    </cfRule>
    <cfRule type="expression" dxfId="6380" priority="7674">
      <formula>AND(($D88=1),($E88=5))</formula>
    </cfRule>
    <cfRule type="expression" dxfId="6379" priority="7675">
      <formula>AND(($D88=1),($E88=4))</formula>
    </cfRule>
    <cfRule type="expression" dxfId="6378" priority="7676">
      <formula>AND(($D88=1),($E88=3))</formula>
    </cfRule>
    <cfRule type="expression" dxfId="6377" priority="7677">
      <formula>AND(($D88=1),($E88=2))</formula>
    </cfRule>
    <cfRule type="expression" dxfId="6376" priority="7678">
      <formula>AND(($D88=1),($E88=1))</formula>
    </cfRule>
  </conditionalFormatting>
  <conditionalFormatting sqref="Q88">
    <cfRule type="expression" dxfId="6375" priority="7629">
      <formula>AND(($D88=5),($E88=5))</formula>
    </cfRule>
    <cfRule type="expression" dxfId="6374" priority="7630">
      <formula>AND(($D88=5),($E88=4))</formula>
    </cfRule>
    <cfRule type="expression" dxfId="6373" priority="7631">
      <formula>AND(($D88=5),($E88=3))</formula>
    </cfRule>
    <cfRule type="expression" dxfId="6372" priority="7632">
      <formula>AND(($D88=5),($E88=2))</formula>
    </cfRule>
    <cfRule type="expression" dxfId="6371" priority="7633">
      <formula>AND(($D88=5),($E88=1))</formula>
    </cfRule>
    <cfRule type="expression" dxfId="6370" priority="7634">
      <formula>AND(($D88=4),($E88=5))</formula>
    </cfRule>
    <cfRule type="expression" dxfId="6369" priority="7635">
      <formula>AND(($D88=4),($E88=4))</formula>
    </cfRule>
    <cfRule type="expression" dxfId="6368" priority="7636">
      <formula>AND(($D88=4),($E88=3))</formula>
    </cfRule>
    <cfRule type="expression" dxfId="6367" priority="7637">
      <formula>AND(($D88=4),($E88=2))</formula>
    </cfRule>
    <cfRule type="expression" dxfId="6366" priority="7638">
      <formula>AND(($D88=4),($E88=1))</formula>
    </cfRule>
    <cfRule type="expression" dxfId="6365" priority="7639">
      <formula>AND(($D88=3),($E88=5))</formula>
    </cfRule>
    <cfRule type="expression" dxfId="6364" priority="7640">
      <formula>AND(($D88=3),($E88=4))</formula>
    </cfRule>
    <cfRule type="expression" dxfId="6363" priority="7641">
      <formula>AND(($D88=3),($E88=3))</formula>
    </cfRule>
    <cfRule type="expression" dxfId="6362" priority="7642">
      <formula>AND(($D88=3),($E88=2))</formula>
    </cfRule>
    <cfRule type="expression" dxfId="6361" priority="7643">
      <formula>AND(($D88=3),($E88=1))</formula>
    </cfRule>
    <cfRule type="expression" dxfId="6360" priority="7644">
      <formula>AND(($D88=2),($E88=5))</formula>
    </cfRule>
    <cfRule type="expression" dxfId="6359" priority="7645">
      <formula>AND(($D88=2),($E88=4))</formula>
    </cfRule>
    <cfRule type="expression" dxfId="6358" priority="7646">
      <formula>AND(($D88=2),($E88=3))</formula>
    </cfRule>
    <cfRule type="expression" dxfId="6357" priority="7647">
      <formula>AND(($D88=2),($E88=2))</formula>
    </cfRule>
    <cfRule type="expression" dxfId="6356" priority="7648">
      <formula>AND(($D88=2),($E88=1))</formula>
    </cfRule>
    <cfRule type="expression" dxfId="6355" priority="7649">
      <formula>AND(($D88=1),($E88=5))</formula>
    </cfRule>
    <cfRule type="expression" dxfId="6354" priority="7650">
      <formula>AND(($D88=1),($E88=4))</formula>
    </cfRule>
    <cfRule type="expression" dxfId="6353" priority="7651">
      <formula>AND(($D88=1),($E88=3))</formula>
    </cfRule>
    <cfRule type="expression" dxfId="6352" priority="7652">
      <formula>AND(($D88=1),($E88=2))</formula>
    </cfRule>
    <cfRule type="expression" dxfId="6351" priority="7653">
      <formula>AND(($D88=1),($E88=1))</formula>
    </cfRule>
  </conditionalFormatting>
  <conditionalFormatting sqref="H89">
    <cfRule type="expression" dxfId="6350" priority="7604">
      <formula>AND(($D89=5),($E89=5))</formula>
    </cfRule>
    <cfRule type="expression" dxfId="6349" priority="7605">
      <formula>AND(($D89=5),($E89=4))</formula>
    </cfRule>
    <cfRule type="expression" dxfId="6348" priority="7606">
      <formula>AND(($D89=5),($E89=3))</formula>
    </cfRule>
    <cfRule type="expression" dxfId="6347" priority="7607">
      <formula>AND(($D89=5),($E89=2))</formula>
    </cfRule>
    <cfRule type="expression" dxfId="6346" priority="7608">
      <formula>AND(($D89=5),($E89=1))</formula>
    </cfRule>
    <cfRule type="expression" dxfId="6345" priority="7609">
      <formula>AND(($D89=4),($E89=5))</formula>
    </cfRule>
    <cfRule type="expression" dxfId="6344" priority="7610">
      <formula>AND(($D89=4),($E89=4))</formula>
    </cfRule>
    <cfRule type="expression" dxfId="6343" priority="7611">
      <formula>AND(($D89=4),($E89=3))</formula>
    </cfRule>
    <cfRule type="expression" dxfId="6342" priority="7612">
      <formula>AND(($D89=4),($E89=2))</formula>
    </cfRule>
    <cfRule type="expression" dxfId="6341" priority="7613">
      <formula>AND(($D89=4),($E89=1))</formula>
    </cfRule>
    <cfRule type="expression" dxfId="6340" priority="7614">
      <formula>AND(($D89=3),($E89=5))</formula>
    </cfRule>
    <cfRule type="expression" dxfId="6339" priority="7615">
      <formula>AND(($D89=3),($E89=4))</formula>
    </cfRule>
    <cfRule type="expression" dxfId="6338" priority="7616">
      <formula>AND(($D89=3),($E89=3))</formula>
    </cfRule>
    <cfRule type="expression" dxfId="6337" priority="7617">
      <formula>AND(($D89=3),($E89=2))</formula>
    </cfRule>
    <cfRule type="expression" dxfId="6336" priority="7618">
      <formula>AND(($D89=3),($E89=1))</formula>
    </cfRule>
    <cfRule type="expression" dxfId="6335" priority="7619">
      <formula>AND(($D89=2),($E89=5))</formula>
    </cfRule>
    <cfRule type="expression" dxfId="6334" priority="7620">
      <formula>AND(($D89=2),($E89=4))</formula>
    </cfRule>
    <cfRule type="expression" dxfId="6333" priority="7621">
      <formula>AND(($D89=2),($E89=3))</formula>
    </cfRule>
    <cfRule type="expression" dxfId="6332" priority="7622">
      <formula>AND(($D89=2),($E89=2))</formula>
    </cfRule>
    <cfRule type="expression" dxfId="6331" priority="7623">
      <formula>AND(($D89=2),($E89=1))</formula>
    </cfRule>
    <cfRule type="expression" dxfId="6330" priority="7624">
      <formula>AND(($D89=1),($E89=5))</formula>
    </cfRule>
    <cfRule type="expression" dxfId="6329" priority="7625">
      <formula>AND(($D89=1),($E89=4))</formula>
    </cfRule>
    <cfRule type="expression" dxfId="6328" priority="7626">
      <formula>AND(($D89=1),($E89=3))</formula>
    </cfRule>
    <cfRule type="expression" dxfId="6327" priority="7627">
      <formula>AND(($D89=1),($E89=2))</formula>
    </cfRule>
    <cfRule type="expression" dxfId="6326" priority="7628">
      <formula>AND(($D89=1),($E89=1))</formula>
    </cfRule>
  </conditionalFormatting>
  <conditionalFormatting sqref="Q89">
    <cfRule type="expression" dxfId="6325" priority="7579">
      <formula>AND(($D89=5),($E89=5))</formula>
    </cfRule>
    <cfRule type="expression" dxfId="6324" priority="7580">
      <formula>AND(($D89=5),($E89=4))</formula>
    </cfRule>
    <cfRule type="expression" dxfId="6323" priority="7581">
      <formula>AND(($D89=5),($E89=3))</formula>
    </cfRule>
    <cfRule type="expression" dxfId="6322" priority="7582">
      <formula>AND(($D89=5),($E89=2))</formula>
    </cfRule>
    <cfRule type="expression" dxfId="6321" priority="7583">
      <formula>AND(($D89=5),($E89=1))</formula>
    </cfRule>
    <cfRule type="expression" dxfId="6320" priority="7584">
      <formula>AND(($D89=4),($E89=5))</formula>
    </cfRule>
    <cfRule type="expression" dxfId="6319" priority="7585">
      <formula>AND(($D89=4),($E89=4))</formula>
    </cfRule>
    <cfRule type="expression" dxfId="6318" priority="7586">
      <formula>AND(($D89=4),($E89=3))</formula>
    </cfRule>
    <cfRule type="expression" dxfId="6317" priority="7587">
      <formula>AND(($D89=4),($E89=2))</formula>
    </cfRule>
    <cfRule type="expression" dxfId="6316" priority="7588">
      <formula>AND(($D89=4),($E89=1))</formula>
    </cfRule>
    <cfRule type="expression" dxfId="6315" priority="7589">
      <formula>AND(($D89=3),($E89=5))</formula>
    </cfRule>
    <cfRule type="expression" dxfId="6314" priority="7590">
      <formula>AND(($D89=3),($E89=4))</formula>
    </cfRule>
    <cfRule type="expression" dxfId="6313" priority="7591">
      <formula>AND(($D89=3),($E89=3))</formula>
    </cfRule>
    <cfRule type="expression" dxfId="6312" priority="7592">
      <formula>AND(($D89=3),($E89=2))</formula>
    </cfRule>
    <cfRule type="expression" dxfId="6311" priority="7593">
      <formula>AND(($D89=3),($E89=1))</formula>
    </cfRule>
    <cfRule type="expression" dxfId="6310" priority="7594">
      <formula>AND(($D89=2),($E89=5))</formula>
    </cfRule>
    <cfRule type="expression" dxfId="6309" priority="7595">
      <formula>AND(($D89=2),($E89=4))</formula>
    </cfRule>
    <cfRule type="expression" dxfId="6308" priority="7596">
      <formula>AND(($D89=2),($E89=3))</formula>
    </cfRule>
    <cfRule type="expression" dxfId="6307" priority="7597">
      <formula>AND(($D89=2),($E89=2))</formula>
    </cfRule>
    <cfRule type="expression" dxfId="6306" priority="7598">
      <formula>AND(($D89=2),($E89=1))</formula>
    </cfRule>
    <cfRule type="expression" dxfId="6305" priority="7599">
      <formula>AND(($D89=1),($E89=5))</formula>
    </cfRule>
    <cfRule type="expression" dxfId="6304" priority="7600">
      <formula>AND(($D89=1),($E89=4))</formula>
    </cfRule>
    <cfRule type="expression" dxfId="6303" priority="7601">
      <formula>AND(($D89=1),($E89=3))</formula>
    </cfRule>
    <cfRule type="expression" dxfId="6302" priority="7602">
      <formula>AND(($D89=1),($E89=2))</formula>
    </cfRule>
    <cfRule type="expression" dxfId="6301" priority="7603">
      <formula>AND(($D89=1),($E89=1))</formula>
    </cfRule>
  </conditionalFormatting>
  <conditionalFormatting sqref="Q90">
    <cfRule type="expression" dxfId="6300" priority="7479">
      <formula>AND(($D90=5),($E90=5))</formula>
    </cfRule>
    <cfRule type="expression" dxfId="6299" priority="7480">
      <formula>AND(($D90=5),($E90=4))</formula>
    </cfRule>
    <cfRule type="expression" dxfId="6298" priority="7481">
      <formula>AND(($D90=5),($E90=3))</formula>
    </cfRule>
    <cfRule type="expression" dxfId="6297" priority="7482">
      <formula>AND(($D90=5),($E90=2))</formula>
    </cfRule>
    <cfRule type="expression" dxfId="6296" priority="7483">
      <formula>AND(($D90=5),($E90=1))</formula>
    </cfRule>
    <cfRule type="expression" dxfId="6295" priority="7484">
      <formula>AND(($D90=4),($E90=5))</formula>
    </cfRule>
    <cfRule type="expression" dxfId="6294" priority="7485">
      <formula>AND(($D90=4),($E90=4))</formula>
    </cfRule>
    <cfRule type="expression" dxfId="6293" priority="7486">
      <formula>AND(($D90=4),($E90=3))</formula>
    </cfRule>
    <cfRule type="expression" dxfId="6292" priority="7487">
      <formula>AND(($D90=4),($E90=2))</formula>
    </cfRule>
    <cfRule type="expression" dxfId="6291" priority="7488">
      <formula>AND(($D90=4),($E90=1))</formula>
    </cfRule>
    <cfRule type="expression" dxfId="6290" priority="7489">
      <formula>AND(($D90=3),($E90=5))</formula>
    </cfRule>
    <cfRule type="expression" dxfId="6289" priority="7490">
      <formula>AND(($D90=3),($E90=4))</formula>
    </cfRule>
    <cfRule type="expression" dxfId="6288" priority="7491">
      <formula>AND(($D90=3),($E90=3))</formula>
    </cfRule>
    <cfRule type="expression" dxfId="6287" priority="7492">
      <formula>AND(($D90=3),($E90=2))</formula>
    </cfRule>
    <cfRule type="expression" dxfId="6286" priority="7493">
      <formula>AND(($D90=3),($E90=1))</formula>
    </cfRule>
    <cfRule type="expression" dxfId="6285" priority="7494">
      <formula>AND(($D90=2),($E90=5))</formula>
    </cfRule>
    <cfRule type="expression" dxfId="6284" priority="7495">
      <formula>AND(($D90=2),($E90=4))</formula>
    </cfRule>
    <cfRule type="expression" dxfId="6283" priority="7496">
      <formula>AND(($D90=2),($E90=3))</formula>
    </cfRule>
    <cfRule type="expression" dxfId="6282" priority="7497">
      <formula>AND(($D90=2),($E90=2))</formula>
    </cfRule>
    <cfRule type="expression" dxfId="6281" priority="7498">
      <formula>AND(($D90=2),($E90=1))</formula>
    </cfRule>
    <cfRule type="expression" dxfId="6280" priority="7499">
      <formula>AND(($D90=1),($E90=5))</formula>
    </cfRule>
    <cfRule type="expression" dxfId="6279" priority="7500">
      <formula>AND(($D90=1),($E90=4))</formula>
    </cfRule>
    <cfRule type="expression" dxfId="6278" priority="7501">
      <formula>AND(($D90=1),($E90=3))</formula>
    </cfRule>
    <cfRule type="expression" dxfId="6277" priority="7502">
      <formula>AND(($D90=1),($E90=2))</formula>
    </cfRule>
    <cfRule type="expression" dxfId="6276" priority="7503">
      <formula>AND(($D90=1),($E90=1))</formula>
    </cfRule>
  </conditionalFormatting>
  <conditionalFormatting sqref="Q91">
    <cfRule type="expression" dxfId="6275" priority="5002">
      <formula>AND(($D91=5),($E91=5))</formula>
    </cfRule>
    <cfRule type="expression" dxfId="6274" priority="5003">
      <formula>AND(($D91=5),($E91=4))</formula>
    </cfRule>
    <cfRule type="expression" dxfId="6273" priority="5004">
      <formula>AND(($D91=5),($E91=3))</formula>
    </cfRule>
    <cfRule type="expression" dxfId="6272" priority="5005">
      <formula>AND(($D91=5),($E91=2))</formula>
    </cfRule>
    <cfRule type="expression" dxfId="6271" priority="5006">
      <formula>AND(($D91=5),($E91=1))</formula>
    </cfRule>
    <cfRule type="expression" dxfId="6270" priority="5007">
      <formula>AND(($D91=4),($E91=5))</formula>
    </cfRule>
    <cfRule type="expression" dxfId="6269" priority="5008">
      <formula>AND(($D91=4),($E91=4))</formula>
    </cfRule>
    <cfRule type="expression" dxfId="6268" priority="5009">
      <formula>AND(($D91=4),($E91=3))</formula>
    </cfRule>
    <cfRule type="expression" dxfId="6267" priority="5010">
      <formula>AND(($D91=4),($E91=2))</formula>
    </cfRule>
    <cfRule type="expression" dxfId="6266" priority="5011">
      <formula>AND(($D91=4),($E91=1))</formula>
    </cfRule>
    <cfRule type="expression" dxfId="6265" priority="5012">
      <formula>AND(($D91=3),($E91=5))</formula>
    </cfRule>
    <cfRule type="expression" dxfId="6264" priority="5013">
      <formula>AND(($D91=3),($E91=4))</formula>
    </cfRule>
    <cfRule type="expression" dxfId="6263" priority="5014">
      <formula>AND(($D91=3),($E91=3))</formula>
    </cfRule>
    <cfRule type="expression" dxfId="6262" priority="5015">
      <formula>AND(($D91=3),($E91=2))</formula>
    </cfRule>
    <cfRule type="expression" dxfId="6261" priority="5016">
      <formula>AND(($D91=3),($E91=1))</formula>
    </cfRule>
    <cfRule type="expression" dxfId="6260" priority="5017">
      <formula>AND(($D91=2),($E91=5))</formula>
    </cfRule>
    <cfRule type="expression" dxfId="6259" priority="5018">
      <formula>AND(($D91=2),($E91=4))</formula>
    </cfRule>
    <cfRule type="expression" dxfId="6258" priority="5019">
      <formula>AND(($D91=2),($E91=3))</formula>
    </cfRule>
    <cfRule type="expression" dxfId="6257" priority="5020">
      <formula>AND(($D91=2),($E91=2))</formula>
    </cfRule>
    <cfRule type="expression" dxfId="6256" priority="5021">
      <formula>AND(($D91=2),($E91=1))</formula>
    </cfRule>
    <cfRule type="expression" dxfId="6255" priority="5022">
      <formula>AND(($D91=1),($E91=5))</formula>
    </cfRule>
    <cfRule type="expression" dxfId="6254" priority="5023">
      <formula>AND(($D91=1),($E91=4))</formula>
    </cfRule>
    <cfRule type="expression" dxfId="6253" priority="5024">
      <formula>AND(($D91=1),($E91=3))</formula>
    </cfRule>
    <cfRule type="expression" dxfId="6252" priority="5025">
      <formula>AND(($D91=1),($E91=2))</formula>
    </cfRule>
    <cfRule type="expression" dxfId="6251" priority="5026">
      <formula>AND(($D91=1),($E91=1))</formula>
    </cfRule>
  </conditionalFormatting>
  <conditionalFormatting sqref="Q92">
    <cfRule type="expression" dxfId="6250" priority="4977">
      <formula>AND(($D92=5),($E92=5))</formula>
    </cfRule>
    <cfRule type="expression" dxfId="6249" priority="4978">
      <formula>AND(($D92=5),($E92=4))</formula>
    </cfRule>
    <cfRule type="expression" dxfId="6248" priority="4979">
      <formula>AND(($D92=5),($E92=3))</formula>
    </cfRule>
    <cfRule type="expression" dxfId="6247" priority="4980">
      <formula>AND(($D92=5),($E92=2))</formula>
    </cfRule>
    <cfRule type="expression" dxfId="6246" priority="4981">
      <formula>AND(($D92=5),($E92=1))</formula>
    </cfRule>
    <cfRule type="expression" dxfId="6245" priority="4982">
      <formula>AND(($D92=4),($E92=5))</formula>
    </cfRule>
    <cfRule type="expression" dxfId="6244" priority="4983">
      <formula>AND(($D92=4),($E92=4))</formula>
    </cfRule>
    <cfRule type="expression" dxfId="6243" priority="4984">
      <formula>AND(($D92=4),($E92=3))</formula>
    </cfRule>
    <cfRule type="expression" dxfId="6242" priority="4985">
      <formula>AND(($D92=4),($E92=2))</formula>
    </cfRule>
    <cfRule type="expression" dxfId="6241" priority="4986">
      <formula>AND(($D92=4),($E92=1))</formula>
    </cfRule>
    <cfRule type="expression" dxfId="6240" priority="4987">
      <formula>AND(($D92=3),($E92=5))</formula>
    </cfRule>
    <cfRule type="expression" dxfId="6239" priority="4988">
      <formula>AND(($D92=3),($E92=4))</formula>
    </cfRule>
    <cfRule type="expression" dxfId="6238" priority="4989">
      <formula>AND(($D92=3),($E92=3))</formula>
    </cfRule>
    <cfRule type="expression" dxfId="6237" priority="4990">
      <formula>AND(($D92=3),($E92=2))</formula>
    </cfRule>
    <cfRule type="expression" dxfId="6236" priority="4991">
      <formula>AND(($D92=3),($E92=1))</formula>
    </cfRule>
    <cfRule type="expression" dxfId="6235" priority="4992">
      <formula>AND(($D92=2),($E92=5))</formula>
    </cfRule>
    <cfRule type="expression" dxfId="6234" priority="4993">
      <formula>AND(($D92=2),($E92=4))</formula>
    </cfRule>
    <cfRule type="expression" dxfId="6233" priority="4994">
      <formula>AND(($D92=2),($E92=3))</formula>
    </cfRule>
    <cfRule type="expression" dxfId="6232" priority="4995">
      <formula>AND(($D92=2),($E92=2))</formula>
    </cfRule>
    <cfRule type="expression" dxfId="6231" priority="4996">
      <formula>AND(($D92=2),($E92=1))</formula>
    </cfRule>
    <cfRule type="expression" dxfId="6230" priority="4997">
      <formula>AND(($D92=1),($E92=5))</formula>
    </cfRule>
    <cfRule type="expression" dxfId="6229" priority="4998">
      <formula>AND(($D92=1),($E92=4))</formula>
    </cfRule>
    <cfRule type="expression" dxfId="6228" priority="4999">
      <formula>AND(($D92=1),($E92=3))</formula>
    </cfRule>
    <cfRule type="expression" dxfId="6227" priority="5000">
      <formula>AND(($D92=1),($E92=2))</formula>
    </cfRule>
    <cfRule type="expression" dxfId="6226" priority="5001">
      <formula>AND(($D92=1),($E92=1))</formula>
    </cfRule>
  </conditionalFormatting>
  <conditionalFormatting sqref="H94">
    <cfRule type="expression" dxfId="6225" priority="4952">
      <formula>AND(($D94=5),($E94=5))</formula>
    </cfRule>
    <cfRule type="expression" dxfId="6224" priority="4953">
      <formula>AND(($D94=5),($E94=4))</formula>
    </cfRule>
    <cfRule type="expression" dxfId="6223" priority="4954">
      <formula>AND(($D94=5),($E94=3))</formula>
    </cfRule>
    <cfRule type="expression" dxfId="6222" priority="4955">
      <formula>AND(($D94=5),($E94=2))</formula>
    </cfRule>
    <cfRule type="expression" dxfId="6221" priority="4956">
      <formula>AND(($D94=5),($E94=1))</formula>
    </cfRule>
    <cfRule type="expression" dxfId="6220" priority="4957">
      <formula>AND(($D94=4),($E94=5))</formula>
    </cfRule>
    <cfRule type="expression" dxfId="6219" priority="4958">
      <formula>AND(($D94=4),($E94=4))</formula>
    </cfRule>
    <cfRule type="expression" dxfId="6218" priority="4959">
      <formula>AND(($D94=4),($E94=3))</formula>
    </cfRule>
    <cfRule type="expression" dxfId="6217" priority="4960">
      <formula>AND(($D94=4),($E94=2))</formula>
    </cfRule>
    <cfRule type="expression" dxfId="6216" priority="4961">
      <formula>AND(($D94=4),($E94=1))</formula>
    </cfRule>
    <cfRule type="expression" dxfId="6215" priority="4962">
      <formula>AND(($D94=3),($E94=5))</formula>
    </cfRule>
    <cfRule type="expression" dxfId="6214" priority="4963">
      <formula>AND(($D94=3),($E94=4))</formula>
    </cfRule>
    <cfRule type="expression" dxfId="6213" priority="4964">
      <formula>AND(($D94=3),($E94=3))</formula>
    </cfRule>
    <cfRule type="expression" dxfId="6212" priority="4965">
      <formula>AND(($D94=3),($E94=2))</formula>
    </cfRule>
    <cfRule type="expression" dxfId="6211" priority="4966">
      <formula>AND(($D94=3),($E94=1))</formula>
    </cfRule>
    <cfRule type="expression" dxfId="6210" priority="4967">
      <formula>AND(($D94=2),($E94=5))</formula>
    </cfRule>
    <cfRule type="expression" dxfId="6209" priority="4968">
      <formula>AND(($D94=2),($E94=4))</formula>
    </cfRule>
    <cfRule type="expression" dxfId="6208" priority="4969">
      <formula>AND(($D94=2),($E94=3))</formula>
    </cfRule>
    <cfRule type="expression" dxfId="6207" priority="4970">
      <formula>AND(($D94=2),($E94=2))</formula>
    </cfRule>
    <cfRule type="expression" dxfId="6206" priority="4971">
      <formula>AND(($D94=2),($E94=1))</formula>
    </cfRule>
    <cfRule type="expression" dxfId="6205" priority="4972">
      <formula>AND(($D94=1),($E94=5))</formula>
    </cfRule>
    <cfRule type="expression" dxfId="6204" priority="4973">
      <formula>AND(($D94=1),($E94=4))</formula>
    </cfRule>
    <cfRule type="expression" dxfId="6203" priority="4974">
      <formula>AND(($D94=1),($E94=3))</formula>
    </cfRule>
    <cfRule type="expression" dxfId="6202" priority="4975">
      <formula>AND(($D94=1),($E94=2))</formula>
    </cfRule>
    <cfRule type="expression" dxfId="6201" priority="4976">
      <formula>AND(($D94=1),($E94=1))</formula>
    </cfRule>
  </conditionalFormatting>
  <conditionalFormatting sqref="Q94">
    <cfRule type="expression" dxfId="6200" priority="4927">
      <formula>AND(($D94=5),($E94=5))</formula>
    </cfRule>
    <cfRule type="expression" dxfId="6199" priority="4928">
      <formula>AND(($D94=5),($E94=4))</formula>
    </cfRule>
    <cfRule type="expression" dxfId="6198" priority="4929">
      <formula>AND(($D94=5),($E94=3))</formula>
    </cfRule>
    <cfRule type="expression" dxfId="6197" priority="4930">
      <formula>AND(($D94=5),($E94=2))</formula>
    </cfRule>
    <cfRule type="expression" dxfId="6196" priority="4931">
      <formula>AND(($D94=5),($E94=1))</formula>
    </cfRule>
    <cfRule type="expression" dxfId="6195" priority="4932">
      <formula>AND(($D94=4),($E94=5))</formula>
    </cfRule>
    <cfRule type="expression" dxfId="6194" priority="4933">
      <formula>AND(($D94=4),($E94=4))</formula>
    </cfRule>
    <cfRule type="expression" dxfId="6193" priority="4934">
      <formula>AND(($D94=4),($E94=3))</formula>
    </cfRule>
    <cfRule type="expression" dxfId="6192" priority="4935">
      <formula>AND(($D94=4),($E94=2))</formula>
    </cfRule>
    <cfRule type="expression" dxfId="6191" priority="4936">
      <formula>AND(($D94=4),($E94=1))</formula>
    </cfRule>
    <cfRule type="expression" dxfId="6190" priority="4937">
      <formula>AND(($D94=3),($E94=5))</formula>
    </cfRule>
    <cfRule type="expression" dxfId="6189" priority="4938">
      <formula>AND(($D94=3),($E94=4))</formula>
    </cfRule>
    <cfRule type="expression" dxfId="6188" priority="4939">
      <formula>AND(($D94=3),($E94=3))</formula>
    </cfRule>
    <cfRule type="expression" dxfId="6187" priority="4940">
      <formula>AND(($D94=3),($E94=2))</formula>
    </cfRule>
    <cfRule type="expression" dxfId="6186" priority="4941">
      <formula>AND(($D94=3),($E94=1))</formula>
    </cfRule>
    <cfRule type="expression" dxfId="6185" priority="4942">
      <formula>AND(($D94=2),($E94=5))</formula>
    </cfRule>
    <cfRule type="expression" dxfId="6184" priority="4943">
      <formula>AND(($D94=2),($E94=4))</formula>
    </cfRule>
    <cfRule type="expression" dxfId="6183" priority="4944">
      <formula>AND(($D94=2),($E94=3))</formula>
    </cfRule>
    <cfRule type="expression" dxfId="6182" priority="4945">
      <formula>AND(($D94=2),($E94=2))</formula>
    </cfRule>
    <cfRule type="expression" dxfId="6181" priority="4946">
      <formula>AND(($D94=2),($E94=1))</formula>
    </cfRule>
    <cfRule type="expression" dxfId="6180" priority="4947">
      <formula>AND(($D94=1),($E94=5))</formula>
    </cfRule>
    <cfRule type="expression" dxfId="6179" priority="4948">
      <formula>AND(($D94=1),($E94=4))</formula>
    </cfRule>
    <cfRule type="expression" dxfId="6178" priority="4949">
      <formula>AND(($D94=1),($E94=3))</formula>
    </cfRule>
    <cfRule type="expression" dxfId="6177" priority="4950">
      <formula>AND(($D94=1),($E94=2))</formula>
    </cfRule>
    <cfRule type="expression" dxfId="6176" priority="4951">
      <formula>AND(($D94=1),($E94=1))</formula>
    </cfRule>
  </conditionalFormatting>
  <conditionalFormatting sqref="H95">
    <cfRule type="expression" dxfId="6175" priority="4902">
      <formula>AND(($D95=5),($E95=5))</formula>
    </cfRule>
    <cfRule type="expression" dxfId="6174" priority="4903">
      <formula>AND(($D95=5),($E95=4))</formula>
    </cfRule>
    <cfRule type="expression" dxfId="6173" priority="4904">
      <formula>AND(($D95=5),($E95=3))</formula>
    </cfRule>
    <cfRule type="expression" dxfId="6172" priority="4905">
      <formula>AND(($D95=5),($E95=2))</formula>
    </cfRule>
    <cfRule type="expression" dxfId="6171" priority="4906">
      <formula>AND(($D95=5),($E95=1))</formula>
    </cfRule>
    <cfRule type="expression" dxfId="6170" priority="4907">
      <formula>AND(($D95=4),($E95=5))</formula>
    </cfRule>
    <cfRule type="expression" dxfId="6169" priority="4908">
      <formula>AND(($D95=4),($E95=4))</formula>
    </cfRule>
    <cfRule type="expression" dxfId="6168" priority="4909">
      <formula>AND(($D95=4),($E95=3))</formula>
    </cfRule>
    <cfRule type="expression" dxfId="6167" priority="4910">
      <formula>AND(($D95=4),($E95=2))</formula>
    </cfRule>
    <cfRule type="expression" dxfId="6166" priority="4911">
      <formula>AND(($D95=4),($E95=1))</formula>
    </cfRule>
    <cfRule type="expression" dxfId="6165" priority="4912">
      <formula>AND(($D95=3),($E95=5))</formula>
    </cfRule>
    <cfRule type="expression" dxfId="6164" priority="4913">
      <formula>AND(($D95=3),($E95=4))</formula>
    </cfRule>
    <cfRule type="expression" dxfId="6163" priority="4914">
      <formula>AND(($D95=3),($E95=3))</formula>
    </cfRule>
    <cfRule type="expression" dxfId="6162" priority="4915">
      <formula>AND(($D95=3),($E95=2))</formula>
    </cfRule>
    <cfRule type="expression" dxfId="6161" priority="4916">
      <formula>AND(($D95=3),($E95=1))</formula>
    </cfRule>
    <cfRule type="expression" dxfId="6160" priority="4917">
      <formula>AND(($D95=2),($E95=5))</formula>
    </cfRule>
    <cfRule type="expression" dxfId="6159" priority="4918">
      <formula>AND(($D95=2),($E95=4))</formula>
    </cfRule>
    <cfRule type="expression" dxfId="6158" priority="4919">
      <formula>AND(($D95=2),($E95=3))</formula>
    </cfRule>
    <cfRule type="expression" dxfId="6157" priority="4920">
      <formula>AND(($D95=2),($E95=2))</formula>
    </cfRule>
    <cfRule type="expression" dxfId="6156" priority="4921">
      <formula>AND(($D95=2),($E95=1))</formula>
    </cfRule>
    <cfRule type="expression" dxfId="6155" priority="4922">
      <formula>AND(($D95=1),($E95=5))</formula>
    </cfRule>
    <cfRule type="expression" dxfId="6154" priority="4923">
      <formula>AND(($D95=1),($E95=4))</formula>
    </cfRule>
    <cfRule type="expression" dxfId="6153" priority="4924">
      <formula>AND(($D95=1),($E95=3))</formula>
    </cfRule>
    <cfRule type="expression" dxfId="6152" priority="4925">
      <formula>AND(($D95=1),($E95=2))</formula>
    </cfRule>
    <cfRule type="expression" dxfId="6151" priority="4926">
      <formula>AND(($D95=1),($E95=1))</formula>
    </cfRule>
  </conditionalFormatting>
  <conditionalFormatting sqref="Q95">
    <cfRule type="expression" dxfId="6150" priority="4877">
      <formula>AND(($M95=5),($N95=5))</formula>
    </cfRule>
    <cfRule type="expression" dxfId="6149" priority="4878">
      <formula>AND(($M95=5),($N95=4))</formula>
    </cfRule>
    <cfRule type="expression" dxfId="6148" priority="4879">
      <formula>AND(($M95=5),($N95=3))</formula>
    </cfRule>
    <cfRule type="expression" dxfId="6147" priority="4880">
      <formula>AND(($M95=5),($N95=2))</formula>
    </cfRule>
    <cfRule type="expression" dxfId="6146" priority="4881">
      <formula>AND(($M95=5),($N95=1))</formula>
    </cfRule>
    <cfRule type="expression" dxfId="6145" priority="4882">
      <formula>AND(($M95=4),($N95=5))</formula>
    </cfRule>
    <cfRule type="expression" dxfId="6144" priority="4883">
      <formula>AND(($M95=4),($N95=4))</formula>
    </cfRule>
    <cfRule type="expression" dxfId="6143" priority="4884">
      <formula>AND(($M95=4),($N95=3))</formula>
    </cfRule>
    <cfRule type="expression" dxfId="6142" priority="4885">
      <formula>AND(($M95=4),($N95=2))</formula>
    </cfRule>
    <cfRule type="expression" dxfId="6141" priority="4886">
      <formula>AND(($M95=4),($N95=1))</formula>
    </cfRule>
    <cfRule type="expression" dxfId="6140" priority="4887">
      <formula>AND(($M95=3),($N95=5))</formula>
    </cfRule>
    <cfRule type="expression" dxfId="6139" priority="4888">
      <formula>AND(($M95=3),($N95=4))</formula>
    </cfRule>
    <cfRule type="expression" dxfId="6138" priority="4889">
      <formula>AND(($M95=3),($N95=3))</formula>
    </cfRule>
    <cfRule type="expression" dxfId="6137" priority="4890">
      <formula>AND(($M95=3),($N95=2))</formula>
    </cfRule>
    <cfRule type="expression" dxfId="6136" priority="4891">
      <formula>AND(($M95=3),($N95=1))</formula>
    </cfRule>
    <cfRule type="expression" dxfId="6135" priority="4892">
      <formula>AND(($M95=2),($N95=5))</formula>
    </cfRule>
    <cfRule type="expression" dxfId="6134" priority="4893">
      <formula>AND(($M95=2),($N95=4))</formula>
    </cfRule>
    <cfRule type="expression" dxfId="6133" priority="4894">
      <formula>AND(($M95=2),($N95=3))</formula>
    </cfRule>
    <cfRule type="expression" dxfId="6132" priority="4895">
      <formula>AND(($M95=2),($N95=2))</formula>
    </cfRule>
    <cfRule type="expression" dxfId="6131" priority="4896">
      <formula>AND(($M95=2),($N95=1))</formula>
    </cfRule>
    <cfRule type="expression" dxfId="6130" priority="4897">
      <formula>AND(($M95=1),($N95=5))</formula>
    </cfRule>
    <cfRule type="expression" dxfId="6129" priority="4898">
      <formula>AND(($M95=1),($N95=4))</formula>
    </cfRule>
    <cfRule type="expression" dxfId="6128" priority="4899">
      <formula>AND(($M95=1),($N95=3))</formula>
    </cfRule>
    <cfRule type="expression" dxfId="6127" priority="4900">
      <formula>AND(($M95=1),($N95=2))</formula>
    </cfRule>
    <cfRule type="expression" dxfId="6126" priority="4901">
      <formula>AND(($M95=1),($N95=1))</formula>
    </cfRule>
  </conditionalFormatting>
  <conditionalFormatting sqref="H96">
    <cfRule type="expression" dxfId="6125" priority="4852">
      <formula>AND(($D96=5),($E96=5))</formula>
    </cfRule>
    <cfRule type="expression" dxfId="6124" priority="4853">
      <formula>AND(($D96=5),($E96=4))</formula>
    </cfRule>
    <cfRule type="expression" dxfId="6123" priority="4854">
      <formula>AND(($D96=5),($E96=3))</formula>
    </cfRule>
    <cfRule type="expression" dxfId="6122" priority="4855">
      <formula>AND(($D96=5),($E96=2))</formula>
    </cfRule>
    <cfRule type="expression" dxfId="6121" priority="4856">
      <formula>AND(($D96=5),($E96=1))</formula>
    </cfRule>
    <cfRule type="expression" dxfId="6120" priority="4857">
      <formula>AND(($D96=4),($E96=5))</formula>
    </cfRule>
    <cfRule type="expression" dxfId="6119" priority="4858">
      <formula>AND(($D96=4),($E96=4))</formula>
    </cfRule>
    <cfRule type="expression" dxfId="6118" priority="4859">
      <formula>AND(($D96=4),($E96=3))</formula>
    </cfRule>
    <cfRule type="expression" dxfId="6117" priority="4860">
      <formula>AND(($D96=4),($E96=2))</formula>
    </cfRule>
    <cfRule type="expression" dxfId="6116" priority="4861">
      <formula>AND(($D96=4),($E96=1))</formula>
    </cfRule>
    <cfRule type="expression" dxfId="6115" priority="4862">
      <formula>AND(($D96=3),($E96=5))</formula>
    </cfRule>
    <cfRule type="expression" dxfId="6114" priority="4863">
      <formula>AND(($D96=3),($E96=4))</formula>
    </cfRule>
    <cfRule type="expression" dxfId="6113" priority="4864">
      <formula>AND(($D96=3),($E96=3))</formula>
    </cfRule>
    <cfRule type="expression" dxfId="6112" priority="4865">
      <formula>AND(($D96=3),($E96=2))</formula>
    </cfRule>
    <cfRule type="expression" dxfId="6111" priority="4866">
      <formula>AND(($D96=3),($E96=1))</formula>
    </cfRule>
    <cfRule type="expression" dxfId="6110" priority="4867">
      <formula>AND(($D96=2),($E96=5))</formula>
    </cfRule>
    <cfRule type="expression" dxfId="6109" priority="4868">
      <formula>AND(($D96=2),($E96=4))</formula>
    </cfRule>
    <cfRule type="expression" dxfId="6108" priority="4869">
      <formula>AND(($D96=2),($E96=3))</formula>
    </cfRule>
    <cfRule type="expression" dxfId="6107" priority="4870">
      <formula>AND(($D96=2),($E96=2))</formula>
    </cfRule>
    <cfRule type="expression" dxfId="6106" priority="4871">
      <formula>AND(($D96=2),($E96=1))</formula>
    </cfRule>
    <cfRule type="expression" dxfId="6105" priority="4872">
      <formula>AND(($D96=1),($E96=5))</formula>
    </cfRule>
    <cfRule type="expression" dxfId="6104" priority="4873">
      <formula>AND(($D96=1),($E96=4))</formula>
    </cfRule>
    <cfRule type="expression" dxfId="6103" priority="4874">
      <formula>AND(($D96=1),($E96=3))</formula>
    </cfRule>
    <cfRule type="expression" dxfId="6102" priority="4875">
      <formula>AND(($D96=1),($E96=2))</formula>
    </cfRule>
    <cfRule type="expression" dxfId="6101" priority="4876">
      <formula>AND(($D96=1),($E96=1))</formula>
    </cfRule>
  </conditionalFormatting>
  <conditionalFormatting sqref="Q96">
    <cfRule type="expression" dxfId="6100" priority="4827">
      <formula>AND(($M96=5),($N96=5))</formula>
    </cfRule>
    <cfRule type="expression" dxfId="6099" priority="4828">
      <formula>AND(($M96=5),($N96=4))</formula>
    </cfRule>
    <cfRule type="expression" dxfId="6098" priority="4829">
      <formula>AND(($M96=5),($N96=3))</formula>
    </cfRule>
    <cfRule type="expression" dxfId="6097" priority="4830">
      <formula>AND(($M96=5),($N96=2))</formula>
    </cfRule>
    <cfRule type="expression" dxfId="6096" priority="4831">
      <formula>AND(($M96=5),($N96=1))</formula>
    </cfRule>
    <cfRule type="expression" dxfId="6095" priority="4832">
      <formula>AND(($M96=4),($N96=5))</formula>
    </cfRule>
    <cfRule type="expression" dxfId="6094" priority="4833">
      <formula>AND(($M96=4),($N96=4))</formula>
    </cfRule>
    <cfRule type="expression" dxfId="6093" priority="4834">
      <formula>AND(($M96=4),($N96=3))</formula>
    </cfRule>
    <cfRule type="expression" dxfId="6092" priority="4835">
      <formula>AND(($M96=4),($N96=2))</formula>
    </cfRule>
    <cfRule type="expression" dxfId="6091" priority="4836">
      <formula>AND(($M96=4),($N96=1))</formula>
    </cfRule>
    <cfRule type="expression" dxfId="6090" priority="4837">
      <formula>AND(($M96=3),($N96=5))</formula>
    </cfRule>
    <cfRule type="expression" dxfId="6089" priority="4838">
      <formula>AND(($M96=3),($N96=4))</formula>
    </cfRule>
    <cfRule type="expression" dxfId="6088" priority="4839">
      <formula>AND(($M96=3),($N96=3))</formula>
    </cfRule>
    <cfRule type="expression" dxfId="6087" priority="4840">
      <formula>AND(($M96=3),($N96=2))</formula>
    </cfRule>
    <cfRule type="expression" dxfId="6086" priority="4841">
      <formula>AND(($M96=3),($N96=1))</formula>
    </cfRule>
    <cfRule type="expression" dxfId="6085" priority="4842">
      <formula>AND(($M96=2),($N96=5))</formula>
    </cfRule>
    <cfRule type="expression" dxfId="6084" priority="4843">
      <formula>AND(($M96=2),($N96=4))</formula>
    </cfRule>
    <cfRule type="expression" dxfId="6083" priority="4844">
      <formula>AND(($M96=2),($N96=3))</formula>
    </cfRule>
    <cfRule type="expression" dxfId="6082" priority="4845">
      <formula>AND(($M96=2),($N96=2))</formula>
    </cfRule>
    <cfRule type="expression" dxfId="6081" priority="4846">
      <formula>AND(($M96=2),($N96=1))</formula>
    </cfRule>
    <cfRule type="expression" dxfId="6080" priority="4847">
      <formula>AND(($M96=1),($N96=5))</formula>
    </cfRule>
    <cfRule type="expression" dxfId="6079" priority="4848">
      <formula>AND(($M96=1),($N96=4))</formula>
    </cfRule>
    <cfRule type="expression" dxfId="6078" priority="4849">
      <formula>AND(($M96=1),($N96=3))</formula>
    </cfRule>
    <cfRule type="expression" dxfId="6077" priority="4850">
      <formula>AND(($M96=1),($N96=2))</formula>
    </cfRule>
    <cfRule type="expression" dxfId="6076" priority="4851">
      <formula>AND(($M96=1),($N96=1))</formula>
    </cfRule>
  </conditionalFormatting>
  <conditionalFormatting sqref="H157">
    <cfRule type="expression" dxfId="6075" priority="7454">
      <formula>AND(($D157=5),($E157=5))</formula>
    </cfRule>
    <cfRule type="expression" dxfId="6074" priority="7455">
      <formula>AND(($D157=5),($E157=4))</formula>
    </cfRule>
    <cfRule type="expression" dxfId="6073" priority="7456">
      <formula>AND(($D157=5),($E157=3))</formula>
    </cfRule>
    <cfRule type="expression" dxfId="6072" priority="7457">
      <formula>AND(($D157=5),($E157=2))</formula>
    </cfRule>
    <cfRule type="expression" dxfId="6071" priority="7458">
      <formula>AND(($D157=5),($E157=1))</formula>
    </cfRule>
    <cfRule type="expression" dxfId="6070" priority="7459">
      <formula>AND(($D157=4),($E157=5))</formula>
    </cfRule>
    <cfRule type="expression" dxfId="6069" priority="7460">
      <formula>AND(($D157=4),($E157=4))</formula>
    </cfRule>
    <cfRule type="expression" dxfId="6068" priority="7461">
      <formula>AND(($D157=4),($E157=3))</formula>
    </cfRule>
    <cfRule type="expression" dxfId="6067" priority="7462">
      <formula>AND(($D157=4),($E157=2))</formula>
    </cfRule>
    <cfRule type="expression" dxfId="6066" priority="7463">
      <formula>AND(($D157=4),($E157=1))</formula>
    </cfRule>
    <cfRule type="expression" dxfId="6065" priority="7464">
      <formula>AND(($D157=3),($E157=5))</formula>
    </cfRule>
    <cfRule type="expression" dxfId="6064" priority="7465">
      <formula>AND(($D157=3),($E157=4))</formula>
    </cfRule>
    <cfRule type="expression" dxfId="6063" priority="7466">
      <formula>AND(($D157=3),($E157=3))</formula>
    </cfRule>
    <cfRule type="expression" dxfId="6062" priority="7467">
      <formula>AND(($D157=3),($E157=2))</formula>
    </cfRule>
    <cfRule type="expression" dxfId="6061" priority="7468">
      <formula>AND(($D157=3),($E157=1))</formula>
    </cfRule>
    <cfRule type="expression" dxfId="6060" priority="7469">
      <formula>AND(($D157=2),($E157=5))</formula>
    </cfRule>
    <cfRule type="expression" dxfId="6059" priority="7470">
      <formula>AND(($D157=2),($E157=4))</formula>
    </cfRule>
    <cfRule type="expression" dxfId="6058" priority="7471">
      <formula>AND(($D157=2),($E157=3))</formula>
    </cfRule>
    <cfRule type="expression" dxfId="6057" priority="7472">
      <formula>AND(($D157=2),($E157=2))</formula>
    </cfRule>
    <cfRule type="expression" dxfId="6056" priority="7473">
      <formula>AND(($D157=2),($E157=1))</formula>
    </cfRule>
    <cfRule type="expression" dxfId="6055" priority="7474">
      <formula>AND(($D157=1),($E157=5))</formula>
    </cfRule>
    <cfRule type="expression" dxfId="6054" priority="7475">
      <formula>AND(($D157=1),($E157=4))</formula>
    </cfRule>
    <cfRule type="expression" dxfId="6053" priority="7476">
      <formula>AND(($D157=1),($E157=3))</formula>
    </cfRule>
    <cfRule type="expression" dxfId="6052" priority="7477">
      <formula>AND(($D157=1),($E157=2))</formula>
    </cfRule>
    <cfRule type="expression" dxfId="6051" priority="7478">
      <formula>AND(($D157=1),($E157=1))</formula>
    </cfRule>
  </conditionalFormatting>
  <conditionalFormatting sqref="Q157">
    <cfRule type="expression" dxfId="6050" priority="7429">
      <formula>AND(($D157=5),($E157=5))</formula>
    </cfRule>
    <cfRule type="expression" dxfId="6049" priority="7430">
      <formula>AND(($D157=5),($E157=4))</formula>
    </cfRule>
    <cfRule type="expression" dxfId="6048" priority="7431">
      <formula>AND(($D157=5),($E157=3))</formula>
    </cfRule>
    <cfRule type="expression" dxfId="6047" priority="7432">
      <formula>AND(($D157=5),($E157=2))</formula>
    </cfRule>
    <cfRule type="expression" dxfId="6046" priority="7433">
      <formula>AND(($D157=5),($E157=1))</formula>
    </cfRule>
    <cfRule type="expression" dxfId="6045" priority="7434">
      <formula>AND(($D157=4),($E157=5))</formula>
    </cfRule>
    <cfRule type="expression" dxfId="6044" priority="7435">
      <formula>AND(($D157=4),($E157=4))</formula>
    </cfRule>
    <cfRule type="expression" dxfId="6043" priority="7436">
      <formula>AND(($D157=4),($E157=3))</formula>
    </cfRule>
    <cfRule type="expression" dxfId="6042" priority="7437">
      <formula>AND(($D157=4),($E157=2))</formula>
    </cfRule>
    <cfRule type="expression" dxfId="6041" priority="7438">
      <formula>AND(($D157=4),($E157=1))</formula>
    </cfRule>
    <cfRule type="expression" dxfId="6040" priority="7439">
      <formula>AND(($D157=3),($E157=5))</formula>
    </cfRule>
    <cfRule type="expression" dxfId="6039" priority="7440">
      <formula>AND(($D157=3),($E157=4))</formula>
    </cfRule>
    <cfRule type="expression" dxfId="6038" priority="7441">
      <formula>AND(($D157=3),($E157=3))</formula>
    </cfRule>
    <cfRule type="expression" dxfId="6037" priority="7442">
      <formula>AND(($D157=3),($E157=2))</formula>
    </cfRule>
    <cfRule type="expression" dxfId="6036" priority="7443">
      <formula>AND(($D157=3),($E157=1))</formula>
    </cfRule>
    <cfRule type="expression" dxfId="6035" priority="7444">
      <formula>AND(($D157=2),($E157=5))</formula>
    </cfRule>
    <cfRule type="expression" dxfId="6034" priority="7445">
      <formula>AND(($D157=2),($E157=4))</formula>
    </cfRule>
    <cfRule type="expression" dxfId="6033" priority="7446">
      <formula>AND(($D157=2),($E157=3))</formula>
    </cfRule>
    <cfRule type="expression" dxfId="6032" priority="7447">
      <formula>AND(($D157=2),($E157=2))</formula>
    </cfRule>
    <cfRule type="expression" dxfId="6031" priority="7448">
      <formula>AND(($D157=2),($E157=1))</formula>
    </cfRule>
    <cfRule type="expression" dxfId="6030" priority="7449">
      <formula>AND(($D157=1),($E157=5))</formula>
    </cfRule>
    <cfRule type="expression" dxfId="6029" priority="7450">
      <formula>AND(($D157=1),($E157=4))</formula>
    </cfRule>
    <cfRule type="expression" dxfId="6028" priority="7451">
      <formula>AND(($D157=1),($E157=3))</formula>
    </cfRule>
    <cfRule type="expression" dxfId="6027" priority="7452">
      <formula>AND(($D157=1),($E157=2))</formula>
    </cfRule>
    <cfRule type="expression" dxfId="6026" priority="7453">
      <formula>AND(($D157=1),($E157=1))</formula>
    </cfRule>
  </conditionalFormatting>
  <conditionalFormatting sqref="H162">
    <cfRule type="expression" dxfId="6025" priority="7404">
      <formula>AND(($D162=5),($E162=5))</formula>
    </cfRule>
    <cfRule type="expression" dxfId="6024" priority="7405">
      <formula>AND(($D162=5),($E162=4))</formula>
    </cfRule>
    <cfRule type="expression" dxfId="6023" priority="7406">
      <formula>AND(($D162=5),($E162=3))</formula>
    </cfRule>
    <cfRule type="expression" dxfId="6022" priority="7407">
      <formula>AND(($D162=5),($E162=2))</formula>
    </cfRule>
    <cfRule type="expression" dxfId="6021" priority="7408">
      <formula>AND(($D162=5),($E162=1))</formula>
    </cfRule>
    <cfRule type="expression" dxfId="6020" priority="7409">
      <formula>AND(($D162=4),($E162=5))</formula>
    </cfRule>
    <cfRule type="expression" dxfId="6019" priority="7410">
      <formula>AND(($D162=4),($E162=4))</formula>
    </cfRule>
    <cfRule type="expression" dxfId="6018" priority="7411">
      <formula>AND(($D162=4),($E162=3))</formula>
    </cfRule>
    <cfRule type="expression" dxfId="6017" priority="7412">
      <formula>AND(($D162=4),($E162=2))</formula>
    </cfRule>
    <cfRule type="expression" dxfId="6016" priority="7413">
      <formula>AND(($D162=4),($E162=1))</formula>
    </cfRule>
    <cfRule type="expression" dxfId="6015" priority="7414">
      <formula>AND(($D162=3),($E162=5))</formula>
    </cfRule>
    <cfRule type="expression" dxfId="6014" priority="7415">
      <formula>AND(($D162=3),($E162=4))</formula>
    </cfRule>
    <cfRule type="expression" dxfId="6013" priority="7416">
      <formula>AND(($D162=3),($E162=3))</formula>
    </cfRule>
    <cfRule type="expression" dxfId="6012" priority="7417">
      <formula>AND(($D162=3),($E162=2))</formula>
    </cfRule>
    <cfRule type="expression" dxfId="6011" priority="7418">
      <formula>AND(($D162=3),($E162=1))</formula>
    </cfRule>
    <cfRule type="expression" dxfId="6010" priority="7419">
      <formula>AND(($D162=2),($E162=5))</formula>
    </cfRule>
    <cfRule type="expression" dxfId="6009" priority="7420">
      <formula>AND(($D162=2),($E162=4))</formula>
    </cfRule>
    <cfRule type="expression" dxfId="6008" priority="7421">
      <formula>AND(($D162=2),($E162=3))</formula>
    </cfRule>
    <cfRule type="expression" dxfId="6007" priority="7422">
      <formula>AND(($D162=2),($E162=2))</formula>
    </cfRule>
    <cfRule type="expression" dxfId="6006" priority="7423">
      <formula>AND(($D162=2),($E162=1))</formula>
    </cfRule>
    <cfRule type="expression" dxfId="6005" priority="7424">
      <formula>AND(($D162=1),($E162=5))</formula>
    </cfRule>
    <cfRule type="expression" dxfId="6004" priority="7425">
      <formula>AND(($D162=1),($E162=4))</formula>
    </cfRule>
    <cfRule type="expression" dxfId="6003" priority="7426">
      <formula>AND(($D162=1),($E162=3))</formula>
    </cfRule>
    <cfRule type="expression" dxfId="6002" priority="7427">
      <formula>AND(($D162=1),($E162=2))</formula>
    </cfRule>
    <cfRule type="expression" dxfId="6001" priority="7428">
      <formula>AND(($D162=1),($E162=1))</formula>
    </cfRule>
  </conditionalFormatting>
  <conditionalFormatting sqref="Q162">
    <cfRule type="expression" dxfId="6000" priority="7379">
      <formula>AND(($M162=5),($N162=5))</formula>
    </cfRule>
    <cfRule type="expression" dxfId="5999" priority="7380">
      <formula>AND(($M162=5),($N162=4))</formula>
    </cfRule>
    <cfRule type="expression" dxfId="5998" priority="7381">
      <formula>AND(($M162=5),($N162=3))</formula>
    </cfRule>
    <cfRule type="expression" dxfId="5997" priority="7382">
      <formula>AND(($M162=5),($N162=2))</formula>
    </cfRule>
    <cfRule type="expression" dxfId="5996" priority="7383">
      <formula>AND(($M162=5),($N162=1))</formula>
    </cfRule>
    <cfRule type="expression" dxfId="5995" priority="7384">
      <formula>AND(($M162=4),($N162=5))</formula>
    </cfRule>
    <cfRule type="expression" dxfId="5994" priority="7385">
      <formula>AND(($M162=4),($N162=4))</formula>
    </cfRule>
    <cfRule type="expression" dxfId="5993" priority="7386">
      <formula>AND(($M162=4),($N162=3))</formula>
    </cfRule>
    <cfRule type="expression" dxfId="5992" priority="7387">
      <formula>AND(($M162=4),($N162=2))</formula>
    </cfRule>
    <cfRule type="expression" dxfId="5991" priority="7388">
      <formula>AND(($M162=4),($N162=1))</formula>
    </cfRule>
    <cfRule type="expression" dxfId="5990" priority="7389">
      <formula>AND(($M162=3),($N162=5))</formula>
    </cfRule>
    <cfRule type="expression" dxfId="5989" priority="7390">
      <formula>AND(($M162=3),($N162=4))</formula>
    </cfRule>
    <cfRule type="expression" dxfId="5988" priority="7391">
      <formula>AND(($M162=3),($N162=3))</formula>
    </cfRule>
    <cfRule type="expression" dxfId="5987" priority="7392">
      <formula>AND(($M162=3),($N162=2))</formula>
    </cfRule>
    <cfRule type="expression" dxfId="5986" priority="7393">
      <formula>AND(($M162=3),($N162=1))</formula>
    </cfRule>
    <cfRule type="expression" dxfId="5985" priority="7394">
      <formula>AND(($M162=2),($N162=5))</formula>
    </cfRule>
    <cfRule type="expression" dxfId="5984" priority="7395">
      <formula>AND(($M162=2),($N162=4))</formula>
    </cfRule>
    <cfRule type="expression" dxfId="5983" priority="7396">
      <formula>AND(($M162=2),($N162=3))</formula>
    </cfRule>
    <cfRule type="expression" dxfId="5982" priority="7397">
      <formula>AND(($M162=2),($N162=2))</formula>
    </cfRule>
    <cfRule type="expression" dxfId="5981" priority="7398">
      <formula>AND(($M162=2),($N162=1))</formula>
    </cfRule>
    <cfRule type="expression" dxfId="5980" priority="7399">
      <formula>AND(($M162=1),($N162=5))</formula>
    </cfRule>
    <cfRule type="expression" dxfId="5979" priority="7400">
      <formula>AND(($M162=1),($N162=4))</formula>
    </cfRule>
    <cfRule type="expression" dxfId="5978" priority="7401">
      <formula>AND(($M162=1),($N162=3))</formula>
    </cfRule>
    <cfRule type="expression" dxfId="5977" priority="7402">
      <formula>AND(($M162=1),($N162=2))</formula>
    </cfRule>
    <cfRule type="expression" dxfId="5976" priority="7403">
      <formula>AND(($M162=1),($N162=1))</formula>
    </cfRule>
  </conditionalFormatting>
  <conditionalFormatting sqref="H167">
    <cfRule type="expression" dxfId="5975" priority="7354">
      <formula>AND(($D167=5),($E167=5))</formula>
    </cfRule>
    <cfRule type="expression" dxfId="5974" priority="7355">
      <formula>AND(($D167=5),($E167=4))</formula>
    </cfRule>
    <cfRule type="expression" dxfId="5973" priority="7356">
      <formula>AND(($D167=5),($E167=3))</formula>
    </cfRule>
    <cfRule type="expression" dxfId="5972" priority="7357">
      <formula>AND(($D167=5),($E167=2))</formula>
    </cfRule>
    <cfRule type="expression" dxfId="5971" priority="7358">
      <formula>AND(($D167=5),($E167=1))</formula>
    </cfRule>
    <cfRule type="expression" dxfId="5970" priority="7359">
      <formula>AND(($D167=4),($E167=5))</formula>
    </cfRule>
    <cfRule type="expression" dxfId="5969" priority="7360">
      <formula>AND(($D167=4),($E167=4))</formula>
    </cfRule>
    <cfRule type="expression" dxfId="5968" priority="7361">
      <formula>AND(($D167=4),($E167=3))</formula>
    </cfRule>
    <cfRule type="expression" dxfId="5967" priority="7362">
      <formula>AND(($D167=4),($E167=2))</formula>
    </cfRule>
    <cfRule type="expression" dxfId="5966" priority="7363">
      <formula>AND(($D167=4),($E167=1))</formula>
    </cfRule>
    <cfRule type="expression" dxfId="5965" priority="7364">
      <formula>AND(($D167=3),($E167=5))</formula>
    </cfRule>
    <cfRule type="expression" dxfId="5964" priority="7365">
      <formula>AND(($D167=3),($E167=4))</formula>
    </cfRule>
    <cfRule type="expression" dxfId="5963" priority="7366">
      <formula>AND(($D167=3),($E167=3))</formula>
    </cfRule>
    <cfRule type="expression" dxfId="5962" priority="7367">
      <formula>AND(($D167=3),($E167=2))</formula>
    </cfRule>
    <cfRule type="expression" dxfId="5961" priority="7368">
      <formula>AND(($D167=3),($E167=1))</formula>
    </cfRule>
    <cfRule type="expression" dxfId="5960" priority="7369">
      <formula>AND(($D167=2),($E167=5))</formula>
    </cfRule>
    <cfRule type="expression" dxfId="5959" priority="7370">
      <formula>AND(($D167=2),($E167=4))</formula>
    </cfRule>
    <cfRule type="expression" dxfId="5958" priority="7371">
      <formula>AND(($D167=2),($E167=3))</formula>
    </cfRule>
    <cfRule type="expression" dxfId="5957" priority="7372">
      <formula>AND(($D167=2),($E167=2))</formula>
    </cfRule>
    <cfRule type="expression" dxfId="5956" priority="7373">
      <formula>AND(($D167=2),($E167=1))</formula>
    </cfRule>
    <cfRule type="expression" dxfId="5955" priority="7374">
      <formula>AND(($D167=1),($E167=5))</formula>
    </cfRule>
    <cfRule type="expression" dxfId="5954" priority="7375">
      <formula>AND(($D167=1),($E167=4))</formula>
    </cfRule>
    <cfRule type="expression" dxfId="5953" priority="7376">
      <formula>AND(($D167=1),($E167=3))</formula>
    </cfRule>
    <cfRule type="expression" dxfId="5952" priority="7377">
      <formula>AND(($D167=1),($E167=2))</formula>
    </cfRule>
    <cfRule type="expression" dxfId="5951" priority="7378">
      <formula>AND(($D167=1),($E167=1))</formula>
    </cfRule>
  </conditionalFormatting>
  <conditionalFormatting sqref="Q167">
    <cfRule type="expression" dxfId="5950" priority="7329">
      <formula>AND(($D167=5),($E167=5))</formula>
    </cfRule>
    <cfRule type="expression" dxfId="5949" priority="7330">
      <formula>AND(($D167=5),($E167=4))</formula>
    </cfRule>
    <cfRule type="expression" dxfId="5948" priority="7331">
      <formula>AND(($D167=5),($E167=3))</formula>
    </cfRule>
    <cfRule type="expression" dxfId="5947" priority="7332">
      <formula>AND(($D167=5),($E167=2))</formula>
    </cfRule>
    <cfRule type="expression" dxfId="5946" priority="7333">
      <formula>AND(($D167=5),($E167=1))</formula>
    </cfRule>
    <cfRule type="expression" dxfId="5945" priority="7334">
      <formula>AND(($D167=4),($E167=5))</formula>
    </cfRule>
    <cfRule type="expression" dxfId="5944" priority="7335">
      <formula>AND(($D167=4),($E167=4))</formula>
    </cfRule>
    <cfRule type="expression" dxfId="5943" priority="7336">
      <formula>AND(($D167=4),($E167=3))</formula>
    </cfRule>
    <cfRule type="expression" dxfId="5942" priority="7337">
      <formula>AND(($D167=4),($E167=2))</formula>
    </cfRule>
    <cfRule type="expression" dxfId="5941" priority="7338">
      <formula>AND(($D167=4),($E167=1))</formula>
    </cfRule>
    <cfRule type="expression" dxfId="5940" priority="7339">
      <formula>AND(($D167=3),($E167=5))</formula>
    </cfRule>
    <cfRule type="expression" dxfId="5939" priority="7340">
      <formula>AND(($D167=3),($E167=4))</formula>
    </cfRule>
    <cfRule type="expression" dxfId="5938" priority="7341">
      <formula>AND(($D167=3),($E167=3))</formula>
    </cfRule>
    <cfRule type="expression" dxfId="5937" priority="7342">
      <formula>AND(($D167=3),($E167=2))</formula>
    </cfRule>
    <cfRule type="expression" dxfId="5936" priority="7343">
      <formula>AND(($D167=3),($E167=1))</formula>
    </cfRule>
    <cfRule type="expression" dxfId="5935" priority="7344">
      <formula>AND(($D167=2),($E167=5))</formula>
    </cfRule>
    <cfRule type="expression" dxfId="5934" priority="7345">
      <formula>AND(($D167=2),($E167=4))</formula>
    </cfRule>
    <cfRule type="expression" dxfId="5933" priority="7346">
      <formula>AND(($D167=2),($E167=3))</formula>
    </cfRule>
    <cfRule type="expression" dxfId="5932" priority="7347">
      <formula>AND(($D167=2),($E167=2))</formula>
    </cfRule>
    <cfRule type="expression" dxfId="5931" priority="7348">
      <formula>AND(($D167=2),($E167=1))</formula>
    </cfRule>
    <cfRule type="expression" dxfId="5930" priority="7349">
      <formula>AND(($D167=1),($E167=5))</formula>
    </cfRule>
    <cfRule type="expression" dxfId="5929" priority="7350">
      <formula>AND(($D167=1),($E167=4))</formula>
    </cfRule>
    <cfRule type="expression" dxfId="5928" priority="7351">
      <formula>AND(($D167=1),($E167=3))</formula>
    </cfRule>
    <cfRule type="expression" dxfId="5927" priority="7352">
      <formula>AND(($D167=1),($E167=2))</formula>
    </cfRule>
    <cfRule type="expression" dxfId="5926" priority="7353">
      <formula>AND(($D167=1),($E167=1))</formula>
    </cfRule>
  </conditionalFormatting>
  <conditionalFormatting sqref="H169">
    <cfRule type="expression" dxfId="5925" priority="7304">
      <formula>AND(($D169=5),($E169=5))</formula>
    </cfRule>
    <cfRule type="expression" dxfId="5924" priority="7305">
      <formula>AND(($D169=5),($E169=4))</formula>
    </cfRule>
    <cfRule type="expression" dxfId="5923" priority="7306">
      <formula>AND(($D169=5),($E169=3))</formula>
    </cfRule>
    <cfRule type="expression" dxfId="5922" priority="7307">
      <formula>AND(($D169=5),($E169=2))</formula>
    </cfRule>
    <cfRule type="expression" dxfId="5921" priority="7308">
      <formula>AND(($D169=5),($E169=1))</formula>
    </cfRule>
    <cfRule type="expression" dxfId="5920" priority="7309">
      <formula>AND(($D169=4),($E169=5))</formula>
    </cfRule>
    <cfRule type="expression" dxfId="5919" priority="7310">
      <formula>AND(($D169=4),($E169=4))</formula>
    </cfRule>
    <cfRule type="expression" dxfId="5918" priority="7311">
      <formula>AND(($D169=4),($E169=3))</formula>
    </cfRule>
    <cfRule type="expression" dxfId="5917" priority="7312">
      <formula>AND(($D169=4),($E169=2))</formula>
    </cfRule>
    <cfRule type="expression" dxfId="5916" priority="7313">
      <formula>AND(($D169=4),($E169=1))</formula>
    </cfRule>
    <cfRule type="expression" dxfId="5915" priority="7314">
      <formula>AND(($D169=3),($E169=5))</formula>
    </cfRule>
    <cfRule type="expression" dxfId="5914" priority="7315">
      <formula>AND(($D169=3),($E169=4))</formula>
    </cfRule>
    <cfRule type="expression" dxfId="5913" priority="7316">
      <formula>AND(($D169=3),($E169=3))</formula>
    </cfRule>
    <cfRule type="expression" dxfId="5912" priority="7317">
      <formula>AND(($D169=3),($E169=2))</formula>
    </cfRule>
    <cfRule type="expression" dxfId="5911" priority="7318">
      <formula>AND(($D169=3),($E169=1))</formula>
    </cfRule>
    <cfRule type="expression" dxfId="5910" priority="7319">
      <formula>AND(($D169=2),($E169=5))</formula>
    </cfRule>
    <cfRule type="expression" dxfId="5909" priority="7320">
      <formula>AND(($D169=2),($E169=4))</formula>
    </cfRule>
    <cfRule type="expression" dxfId="5908" priority="7321">
      <formula>AND(($D169=2),($E169=3))</formula>
    </cfRule>
    <cfRule type="expression" dxfId="5907" priority="7322">
      <formula>AND(($D169=2),($E169=2))</formula>
    </cfRule>
    <cfRule type="expression" dxfId="5906" priority="7323">
      <formula>AND(($D169=2),($E169=1))</formula>
    </cfRule>
    <cfRule type="expression" dxfId="5905" priority="7324">
      <formula>AND(($D169=1),($E169=5))</formula>
    </cfRule>
    <cfRule type="expression" dxfId="5904" priority="7325">
      <formula>AND(($D169=1),($E169=4))</formula>
    </cfRule>
    <cfRule type="expression" dxfId="5903" priority="7326">
      <formula>AND(($D169=1),($E169=3))</formula>
    </cfRule>
    <cfRule type="expression" dxfId="5902" priority="7327">
      <formula>AND(($D169=1),($E169=2))</formula>
    </cfRule>
    <cfRule type="expression" dxfId="5901" priority="7328">
      <formula>AND(($D169=1),($E169=1))</formula>
    </cfRule>
  </conditionalFormatting>
  <conditionalFormatting sqref="Q169">
    <cfRule type="expression" dxfId="5900" priority="7279">
      <formula>AND(($D169=5),($E169=5))</formula>
    </cfRule>
    <cfRule type="expression" dxfId="5899" priority="7280">
      <formula>AND(($D169=5),($E169=4))</formula>
    </cfRule>
    <cfRule type="expression" dxfId="5898" priority="7281">
      <formula>AND(($D169=5),($E169=3))</formula>
    </cfRule>
    <cfRule type="expression" dxfId="5897" priority="7282">
      <formula>AND(($D169=5),($E169=2))</formula>
    </cfRule>
    <cfRule type="expression" dxfId="5896" priority="7283">
      <formula>AND(($D169=5),($E169=1))</formula>
    </cfRule>
    <cfRule type="expression" dxfId="5895" priority="7284">
      <formula>AND(($D169=4),($E169=5))</formula>
    </cfRule>
    <cfRule type="expression" dxfId="5894" priority="7285">
      <formula>AND(($D169=4),($E169=4))</formula>
    </cfRule>
    <cfRule type="expression" dxfId="5893" priority="7286">
      <formula>AND(($D169=4),($E169=3))</formula>
    </cfRule>
    <cfRule type="expression" dxfId="5892" priority="7287">
      <formula>AND(($D169=4),($E169=2))</formula>
    </cfRule>
    <cfRule type="expression" dxfId="5891" priority="7288">
      <formula>AND(($D169=4),($E169=1))</formula>
    </cfRule>
    <cfRule type="expression" dxfId="5890" priority="7289">
      <formula>AND(($D169=3),($E169=5))</formula>
    </cfRule>
    <cfRule type="expression" dxfId="5889" priority="7290">
      <formula>AND(($D169=3),($E169=4))</formula>
    </cfRule>
    <cfRule type="expression" dxfId="5888" priority="7291">
      <formula>AND(($D169=3),($E169=3))</formula>
    </cfRule>
    <cfRule type="expression" dxfId="5887" priority="7292">
      <formula>AND(($D169=3),($E169=2))</formula>
    </cfRule>
    <cfRule type="expression" dxfId="5886" priority="7293">
      <formula>AND(($D169=3),($E169=1))</formula>
    </cfRule>
    <cfRule type="expression" dxfId="5885" priority="7294">
      <formula>AND(($D169=2),($E169=5))</formula>
    </cfRule>
    <cfRule type="expression" dxfId="5884" priority="7295">
      <formula>AND(($D169=2),($E169=4))</formula>
    </cfRule>
    <cfRule type="expression" dxfId="5883" priority="7296">
      <formula>AND(($D169=2),($E169=3))</formula>
    </cfRule>
    <cfRule type="expression" dxfId="5882" priority="7297">
      <formula>AND(($D169=2),($E169=2))</formula>
    </cfRule>
    <cfRule type="expression" dxfId="5881" priority="7298">
      <formula>AND(($D169=2),($E169=1))</formula>
    </cfRule>
    <cfRule type="expression" dxfId="5880" priority="7299">
      <formula>AND(($D169=1),($E169=5))</formula>
    </cfRule>
    <cfRule type="expression" dxfId="5879" priority="7300">
      <formula>AND(($D169=1),($E169=4))</formula>
    </cfRule>
    <cfRule type="expression" dxfId="5878" priority="7301">
      <formula>AND(($D169=1),($E169=3))</formula>
    </cfRule>
    <cfRule type="expression" dxfId="5877" priority="7302">
      <formula>AND(($D169=1),($E169=2))</formula>
    </cfRule>
    <cfRule type="expression" dxfId="5876" priority="7303">
      <formula>AND(($D169=1),($E169=1))</formula>
    </cfRule>
  </conditionalFormatting>
  <conditionalFormatting sqref="H171">
    <cfRule type="expression" dxfId="5875" priority="7254">
      <formula>AND(($D171=5),($E171=5))</formula>
    </cfRule>
    <cfRule type="expression" dxfId="5874" priority="7255">
      <formula>AND(($D171=5),($E171=4))</formula>
    </cfRule>
    <cfRule type="expression" dxfId="5873" priority="7256">
      <formula>AND(($D171=5),($E171=3))</formula>
    </cfRule>
    <cfRule type="expression" dxfId="5872" priority="7257">
      <formula>AND(($D171=5),($E171=2))</formula>
    </cfRule>
    <cfRule type="expression" dxfId="5871" priority="7258">
      <formula>AND(($D171=5),($E171=1))</formula>
    </cfRule>
    <cfRule type="expression" dxfId="5870" priority="7259">
      <formula>AND(($D171=4),($E171=5))</formula>
    </cfRule>
    <cfRule type="expression" dxfId="5869" priority="7260">
      <formula>AND(($D171=4),($E171=4))</formula>
    </cfRule>
    <cfRule type="expression" dxfId="5868" priority="7261">
      <formula>AND(($D171=4),($E171=3))</formula>
    </cfRule>
    <cfRule type="expression" dxfId="5867" priority="7262">
      <formula>AND(($D171=4),($E171=2))</formula>
    </cfRule>
    <cfRule type="expression" dxfId="5866" priority="7263">
      <formula>AND(($D171=4),($E171=1))</formula>
    </cfRule>
    <cfRule type="expression" dxfId="5865" priority="7264">
      <formula>AND(($D171=3),($E171=5))</formula>
    </cfRule>
    <cfRule type="expression" dxfId="5864" priority="7265">
      <formula>AND(($D171=3),($E171=4))</formula>
    </cfRule>
    <cfRule type="expression" dxfId="5863" priority="7266">
      <formula>AND(($D171=3),($E171=3))</formula>
    </cfRule>
    <cfRule type="expression" dxfId="5862" priority="7267">
      <formula>AND(($D171=3),($E171=2))</formula>
    </cfRule>
    <cfRule type="expression" dxfId="5861" priority="7268">
      <formula>AND(($D171=3),($E171=1))</formula>
    </cfRule>
    <cfRule type="expression" dxfId="5860" priority="7269">
      <formula>AND(($D171=2),($E171=5))</formula>
    </cfRule>
    <cfRule type="expression" dxfId="5859" priority="7270">
      <formula>AND(($D171=2),($E171=4))</formula>
    </cfRule>
    <cfRule type="expression" dxfId="5858" priority="7271">
      <formula>AND(($D171=2),($E171=3))</formula>
    </cfRule>
    <cfRule type="expression" dxfId="5857" priority="7272">
      <formula>AND(($D171=2),($E171=2))</formula>
    </cfRule>
    <cfRule type="expression" dxfId="5856" priority="7273">
      <formula>AND(($D171=2),($E171=1))</formula>
    </cfRule>
    <cfRule type="expression" dxfId="5855" priority="7274">
      <formula>AND(($D171=1),($E171=5))</formula>
    </cfRule>
    <cfRule type="expression" dxfId="5854" priority="7275">
      <formula>AND(($D171=1),($E171=4))</formula>
    </cfRule>
    <cfRule type="expression" dxfId="5853" priority="7276">
      <formula>AND(($D171=1),($E171=3))</formula>
    </cfRule>
    <cfRule type="expression" dxfId="5852" priority="7277">
      <formula>AND(($D171=1),($E171=2))</formula>
    </cfRule>
    <cfRule type="expression" dxfId="5851" priority="7278">
      <formula>AND(($D171=1),($E171=1))</formula>
    </cfRule>
  </conditionalFormatting>
  <conditionalFormatting sqref="Q171">
    <cfRule type="expression" dxfId="5850" priority="7229">
      <formula>AND(($D171=5),($E171=5))</formula>
    </cfRule>
    <cfRule type="expression" dxfId="5849" priority="7230">
      <formula>AND(($D171=5),($E171=4))</formula>
    </cfRule>
    <cfRule type="expression" dxfId="5848" priority="7231">
      <formula>AND(($D171=5),($E171=3))</formula>
    </cfRule>
    <cfRule type="expression" dxfId="5847" priority="7232">
      <formula>AND(($D171=5),($E171=2))</formula>
    </cfRule>
    <cfRule type="expression" dxfId="5846" priority="7233">
      <formula>AND(($D171=5),($E171=1))</formula>
    </cfRule>
    <cfRule type="expression" dxfId="5845" priority="7234">
      <formula>AND(($D171=4),($E171=5))</formula>
    </cfRule>
    <cfRule type="expression" dxfId="5844" priority="7235">
      <formula>AND(($D171=4),($E171=4))</formula>
    </cfRule>
    <cfRule type="expression" dxfId="5843" priority="7236">
      <formula>AND(($D171=4),($E171=3))</formula>
    </cfRule>
    <cfRule type="expression" dxfId="5842" priority="7237">
      <formula>AND(($D171=4),($E171=2))</formula>
    </cfRule>
    <cfRule type="expression" dxfId="5841" priority="7238">
      <formula>AND(($D171=4),($E171=1))</formula>
    </cfRule>
    <cfRule type="expression" dxfId="5840" priority="7239">
      <formula>AND(($D171=3),($E171=5))</formula>
    </cfRule>
    <cfRule type="expression" dxfId="5839" priority="7240">
      <formula>AND(($D171=3),($E171=4))</formula>
    </cfRule>
    <cfRule type="expression" dxfId="5838" priority="7241">
      <formula>AND(($D171=3),($E171=3))</formula>
    </cfRule>
    <cfRule type="expression" dxfId="5837" priority="7242">
      <formula>AND(($D171=3),($E171=2))</formula>
    </cfRule>
    <cfRule type="expression" dxfId="5836" priority="7243">
      <formula>AND(($D171=3),($E171=1))</formula>
    </cfRule>
    <cfRule type="expression" dxfId="5835" priority="7244">
      <formula>AND(($D171=2),($E171=5))</formula>
    </cfRule>
    <cfRule type="expression" dxfId="5834" priority="7245">
      <formula>AND(($D171=2),($E171=4))</formula>
    </cfRule>
    <cfRule type="expression" dxfId="5833" priority="7246">
      <formula>AND(($D171=2),($E171=3))</formula>
    </cfRule>
    <cfRule type="expression" dxfId="5832" priority="7247">
      <formula>AND(($D171=2),($E171=2))</formula>
    </cfRule>
    <cfRule type="expression" dxfId="5831" priority="7248">
      <formula>AND(($D171=2),($E171=1))</formula>
    </cfRule>
    <cfRule type="expression" dxfId="5830" priority="7249">
      <formula>AND(($D171=1),($E171=5))</formula>
    </cfRule>
    <cfRule type="expression" dxfId="5829" priority="7250">
      <formula>AND(($D171=1),($E171=4))</formula>
    </cfRule>
    <cfRule type="expression" dxfId="5828" priority="7251">
      <formula>AND(($D171=1),($E171=3))</formula>
    </cfRule>
    <cfRule type="expression" dxfId="5827" priority="7252">
      <formula>AND(($D171=1),($E171=2))</formula>
    </cfRule>
    <cfRule type="expression" dxfId="5826" priority="7253">
      <formula>AND(($D171=1),($E171=1))</formula>
    </cfRule>
  </conditionalFormatting>
  <conditionalFormatting sqref="H174">
    <cfRule type="expression" dxfId="5825" priority="7204">
      <formula>AND(($D174=5),($E174=5))</formula>
    </cfRule>
    <cfRule type="expression" dxfId="5824" priority="7205">
      <formula>AND(($D174=5),($E174=4))</formula>
    </cfRule>
    <cfRule type="expression" dxfId="5823" priority="7206">
      <formula>AND(($D174=5),($E174=3))</formula>
    </cfRule>
    <cfRule type="expression" dxfId="5822" priority="7207">
      <formula>AND(($D174=5),($E174=2))</formula>
    </cfRule>
    <cfRule type="expression" dxfId="5821" priority="7208">
      <formula>AND(($D174=5),($E174=1))</formula>
    </cfRule>
    <cfRule type="expression" dxfId="5820" priority="7209">
      <formula>AND(($D174=4),($E174=5))</formula>
    </cfRule>
    <cfRule type="expression" dxfId="5819" priority="7210">
      <formula>AND(($D174=4),($E174=4))</formula>
    </cfRule>
    <cfRule type="expression" dxfId="5818" priority="7211">
      <formula>AND(($D174=4),($E174=3))</formula>
    </cfRule>
    <cfRule type="expression" dxfId="5817" priority="7212">
      <formula>AND(($D174=4),($E174=2))</formula>
    </cfRule>
    <cfRule type="expression" dxfId="5816" priority="7213">
      <formula>AND(($D174=4),($E174=1))</formula>
    </cfRule>
    <cfRule type="expression" dxfId="5815" priority="7214">
      <formula>AND(($D174=3),($E174=5))</formula>
    </cfRule>
    <cfRule type="expression" dxfId="5814" priority="7215">
      <formula>AND(($D174=3),($E174=4))</formula>
    </cfRule>
    <cfRule type="expression" dxfId="5813" priority="7216">
      <formula>AND(($D174=3),($E174=3))</formula>
    </cfRule>
    <cfRule type="expression" dxfId="5812" priority="7217">
      <formula>AND(($D174=3),($E174=2))</formula>
    </cfRule>
    <cfRule type="expression" dxfId="5811" priority="7218">
      <formula>AND(($D174=3),($E174=1))</formula>
    </cfRule>
    <cfRule type="expression" dxfId="5810" priority="7219">
      <formula>AND(($D174=2),($E174=5))</formula>
    </cfRule>
    <cfRule type="expression" dxfId="5809" priority="7220">
      <formula>AND(($D174=2),($E174=4))</formula>
    </cfRule>
    <cfRule type="expression" dxfId="5808" priority="7221">
      <formula>AND(($D174=2),($E174=3))</formula>
    </cfRule>
    <cfRule type="expression" dxfId="5807" priority="7222">
      <formula>AND(($D174=2),($E174=2))</formula>
    </cfRule>
    <cfRule type="expression" dxfId="5806" priority="7223">
      <formula>AND(($D174=2),($E174=1))</formula>
    </cfRule>
    <cfRule type="expression" dxfId="5805" priority="7224">
      <formula>AND(($D174=1),($E174=5))</formula>
    </cfRule>
    <cfRule type="expression" dxfId="5804" priority="7225">
      <formula>AND(($D174=1),($E174=4))</formula>
    </cfRule>
    <cfRule type="expression" dxfId="5803" priority="7226">
      <formula>AND(($D174=1),($E174=3))</formula>
    </cfRule>
    <cfRule type="expression" dxfId="5802" priority="7227">
      <formula>AND(($D174=1),($E174=2))</formula>
    </cfRule>
    <cfRule type="expression" dxfId="5801" priority="7228">
      <formula>AND(($D174=1),($E174=1))</formula>
    </cfRule>
  </conditionalFormatting>
  <conditionalFormatting sqref="Q174">
    <cfRule type="expression" dxfId="5800" priority="7179">
      <formula>AND(($D174=5),($E174=5))</formula>
    </cfRule>
    <cfRule type="expression" dxfId="5799" priority="7180">
      <formula>AND(($D174=5),($E174=4))</formula>
    </cfRule>
    <cfRule type="expression" dxfId="5798" priority="7181">
      <formula>AND(($D174=5),($E174=3))</formula>
    </cfRule>
    <cfRule type="expression" dxfId="5797" priority="7182">
      <formula>AND(($D174=5),($E174=2))</formula>
    </cfRule>
    <cfRule type="expression" dxfId="5796" priority="7183">
      <formula>AND(($D174=5),($E174=1))</formula>
    </cfRule>
    <cfRule type="expression" dxfId="5795" priority="7184">
      <formula>AND(($D174=4),($E174=5))</formula>
    </cfRule>
    <cfRule type="expression" dxfId="5794" priority="7185">
      <formula>AND(($D174=4),($E174=4))</formula>
    </cfRule>
    <cfRule type="expression" dxfId="5793" priority="7186">
      <formula>AND(($D174=4),($E174=3))</formula>
    </cfRule>
    <cfRule type="expression" dxfId="5792" priority="7187">
      <formula>AND(($D174=4),($E174=2))</formula>
    </cfRule>
    <cfRule type="expression" dxfId="5791" priority="7188">
      <formula>AND(($D174=4),($E174=1))</formula>
    </cfRule>
    <cfRule type="expression" dxfId="5790" priority="7189">
      <formula>AND(($D174=3),($E174=5))</formula>
    </cfRule>
    <cfRule type="expression" dxfId="5789" priority="7190">
      <formula>AND(($D174=3),($E174=4))</formula>
    </cfRule>
    <cfRule type="expression" dxfId="5788" priority="7191">
      <formula>AND(($D174=3),($E174=3))</formula>
    </cfRule>
    <cfRule type="expression" dxfId="5787" priority="7192">
      <formula>AND(($D174=3),($E174=2))</formula>
    </cfRule>
    <cfRule type="expression" dxfId="5786" priority="7193">
      <formula>AND(($D174=3),($E174=1))</formula>
    </cfRule>
    <cfRule type="expression" dxfId="5785" priority="7194">
      <formula>AND(($D174=2),($E174=5))</formula>
    </cfRule>
    <cfRule type="expression" dxfId="5784" priority="7195">
      <formula>AND(($D174=2),($E174=4))</formula>
    </cfRule>
    <cfRule type="expression" dxfId="5783" priority="7196">
      <formula>AND(($D174=2),($E174=3))</formula>
    </cfRule>
    <cfRule type="expression" dxfId="5782" priority="7197">
      <formula>AND(($D174=2),($E174=2))</formula>
    </cfRule>
    <cfRule type="expression" dxfId="5781" priority="7198">
      <formula>AND(($D174=2),($E174=1))</formula>
    </cfRule>
    <cfRule type="expression" dxfId="5780" priority="7199">
      <formula>AND(($D174=1),($E174=5))</formula>
    </cfRule>
    <cfRule type="expression" dxfId="5779" priority="7200">
      <formula>AND(($D174=1),($E174=4))</formula>
    </cfRule>
    <cfRule type="expression" dxfId="5778" priority="7201">
      <formula>AND(($D174=1),($E174=3))</formula>
    </cfRule>
    <cfRule type="expression" dxfId="5777" priority="7202">
      <formula>AND(($D174=1),($E174=2))</formula>
    </cfRule>
    <cfRule type="expression" dxfId="5776" priority="7203">
      <formula>AND(($D174=1),($E174=1))</formula>
    </cfRule>
  </conditionalFormatting>
  <conditionalFormatting sqref="H176">
    <cfRule type="expression" dxfId="5775" priority="7079">
      <formula>AND(($D176=5),($E176=5))</formula>
    </cfRule>
    <cfRule type="expression" dxfId="5774" priority="7080">
      <formula>AND(($D176=5),($E176=4))</formula>
    </cfRule>
    <cfRule type="expression" dxfId="5773" priority="7081">
      <formula>AND(($D176=5),($E176=3))</formula>
    </cfRule>
    <cfRule type="expression" dxfId="5772" priority="7082">
      <formula>AND(($D176=5),($E176=2))</formula>
    </cfRule>
    <cfRule type="expression" dxfId="5771" priority="7083">
      <formula>AND(($D176=5),($E176=1))</formula>
    </cfRule>
    <cfRule type="expression" dxfId="5770" priority="7084">
      <formula>AND(($D176=4),($E176=5))</formula>
    </cfRule>
    <cfRule type="expression" dxfId="5769" priority="7085">
      <formula>AND(($D176=4),($E176=4))</formula>
    </cfRule>
    <cfRule type="expression" dxfId="5768" priority="7086">
      <formula>AND(($D176=4),($E176=3))</formula>
    </cfRule>
    <cfRule type="expression" dxfId="5767" priority="7087">
      <formula>AND(($D176=4),($E176=2))</formula>
    </cfRule>
    <cfRule type="expression" dxfId="5766" priority="7088">
      <formula>AND(($D176=4),($E176=1))</formula>
    </cfRule>
    <cfRule type="expression" dxfId="5765" priority="7089">
      <formula>AND(($D176=3),($E176=5))</formula>
    </cfRule>
    <cfRule type="expression" dxfId="5764" priority="7090">
      <formula>AND(($D176=3),($E176=4))</formula>
    </cfRule>
    <cfRule type="expression" dxfId="5763" priority="7091">
      <formula>AND(($D176=3),($E176=3))</formula>
    </cfRule>
    <cfRule type="expression" dxfId="5762" priority="7092">
      <formula>AND(($D176=3),($E176=2))</formula>
    </cfRule>
    <cfRule type="expression" dxfId="5761" priority="7093">
      <formula>AND(($D176=3),($E176=1))</formula>
    </cfRule>
    <cfRule type="expression" dxfId="5760" priority="7094">
      <formula>AND(($D176=2),($E176=5))</formula>
    </cfRule>
    <cfRule type="expression" dxfId="5759" priority="7095">
      <formula>AND(($D176=2),($E176=4))</formula>
    </cfRule>
    <cfRule type="expression" dxfId="5758" priority="7096">
      <formula>AND(($D176=2),($E176=3))</formula>
    </cfRule>
    <cfRule type="expression" dxfId="5757" priority="7097">
      <formula>AND(($D176=2),($E176=2))</formula>
    </cfRule>
    <cfRule type="expression" dxfId="5756" priority="7098">
      <formula>AND(($D176=2),($E176=1))</formula>
    </cfRule>
    <cfRule type="expression" dxfId="5755" priority="7099">
      <formula>AND(($D176=1),($E176=5))</formula>
    </cfRule>
    <cfRule type="expression" dxfId="5754" priority="7100">
      <formula>AND(($D176=1),($E176=4))</formula>
    </cfRule>
    <cfRule type="expression" dxfId="5753" priority="7101">
      <formula>AND(($D176=1),($E176=3))</formula>
    </cfRule>
    <cfRule type="expression" dxfId="5752" priority="7102">
      <formula>AND(($D176=1),($E176=2))</formula>
    </cfRule>
    <cfRule type="expression" dxfId="5751" priority="7103">
      <formula>AND(($D176=1),($E176=1))</formula>
    </cfRule>
  </conditionalFormatting>
  <conditionalFormatting sqref="Q176">
    <cfRule type="expression" dxfId="5750" priority="7054">
      <formula>AND(($D176=5),($E176=5))</formula>
    </cfRule>
    <cfRule type="expression" dxfId="5749" priority="7055">
      <formula>AND(($D176=5),($E176=4))</formula>
    </cfRule>
    <cfRule type="expression" dxfId="5748" priority="7056">
      <formula>AND(($D176=5),($E176=3))</formula>
    </cfRule>
    <cfRule type="expression" dxfId="5747" priority="7057">
      <formula>AND(($D176=5),($E176=2))</formula>
    </cfRule>
    <cfRule type="expression" dxfId="5746" priority="7058">
      <formula>AND(($D176=5),($E176=1))</formula>
    </cfRule>
    <cfRule type="expression" dxfId="5745" priority="7059">
      <formula>AND(($D176=4),($E176=5))</formula>
    </cfRule>
    <cfRule type="expression" dxfId="5744" priority="7060">
      <formula>AND(($D176=4),($E176=4))</formula>
    </cfRule>
    <cfRule type="expression" dxfId="5743" priority="7061">
      <formula>AND(($D176=4),($E176=3))</formula>
    </cfRule>
    <cfRule type="expression" dxfId="5742" priority="7062">
      <formula>AND(($D176=4),($E176=2))</formula>
    </cfRule>
    <cfRule type="expression" dxfId="5741" priority="7063">
      <formula>AND(($D176=4),($E176=1))</formula>
    </cfRule>
    <cfRule type="expression" dxfId="5740" priority="7064">
      <formula>AND(($D176=3),($E176=5))</formula>
    </cfRule>
    <cfRule type="expression" dxfId="5739" priority="7065">
      <formula>AND(($D176=3),($E176=4))</formula>
    </cfRule>
    <cfRule type="expression" dxfId="5738" priority="7066">
      <formula>AND(($D176=3),($E176=3))</formula>
    </cfRule>
    <cfRule type="expression" dxfId="5737" priority="7067">
      <formula>AND(($D176=3),($E176=2))</formula>
    </cfRule>
    <cfRule type="expression" dxfId="5736" priority="7068">
      <formula>AND(($D176=3),($E176=1))</formula>
    </cfRule>
    <cfRule type="expression" dxfId="5735" priority="7069">
      <formula>AND(($D176=2),($E176=5))</formula>
    </cfRule>
    <cfRule type="expression" dxfId="5734" priority="7070">
      <formula>AND(($D176=2),($E176=4))</formula>
    </cfRule>
    <cfRule type="expression" dxfId="5733" priority="7071">
      <formula>AND(($D176=2),($E176=3))</formula>
    </cfRule>
    <cfRule type="expression" dxfId="5732" priority="7072">
      <formula>AND(($D176=2),($E176=2))</formula>
    </cfRule>
    <cfRule type="expression" dxfId="5731" priority="7073">
      <formula>AND(($D176=2),($E176=1))</formula>
    </cfRule>
    <cfRule type="expression" dxfId="5730" priority="7074">
      <formula>AND(($D176=1),($E176=5))</formula>
    </cfRule>
    <cfRule type="expression" dxfId="5729" priority="7075">
      <formula>AND(($D176=1),($E176=4))</formula>
    </cfRule>
    <cfRule type="expression" dxfId="5728" priority="7076">
      <formula>AND(($D176=1),($E176=3))</formula>
    </cfRule>
    <cfRule type="expression" dxfId="5727" priority="7077">
      <formula>AND(($D176=1),($E176=2))</formula>
    </cfRule>
    <cfRule type="expression" dxfId="5726" priority="7078">
      <formula>AND(($D176=1),($E176=1))</formula>
    </cfRule>
  </conditionalFormatting>
  <conditionalFormatting sqref="H177">
    <cfRule type="expression" dxfId="5725" priority="7029">
      <formula>AND(($D177=5),($E177=5))</formula>
    </cfRule>
    <cfRule type="expression" dxfId="5724" priority="7030">
      <formula>AND(($D177=5),($E177=4))</formula>
    </cfRule>
    <cfRule type="expression" dxfId="5723" priority="7031">
      <formula>AND(($D177=5),($E177=3))</formula>
    </cfRule>
    <cfRule type="expression" dxfId="5722" priority="7032">
      <formula>AND(($D177=5),($E177=2))</formula>
    </cfRule>
    <cfRule type="expression" dxfId="5721" priority="7033">
      <formula>AND(($D177=5),($E177=1))</formula>
    </cfRule>
    <cfRule type="expression" dxfId="5720" priority="7034">
      <formula>AND(($D177=4),($E177=5))</formula>
    </cfRule>
    <cfRule type="expression" dxfId="5719" priority="7035">
      <formula>AND(($D177=4),($E177=4))</formula>
    </cfRule>
    <cfRule type="expression" dxfId="5718" priority="7036">
      <formula>AND(($D177=4),($E177=3))</formula>
    </cfRule>
    <cfRule type="expression" dxfId="5717" priority="7037">
      <formula>AND(($D177=4),($E177=2))</formula>
    </cfRule>
    <cfRule type="expression" dxfId="5716" priority="7038">
      <formula>AND(($D177=4),($E177=1))</formula>
    </cfRule>
    <cfRule type="expression" dxfId="5715" priority="7039">
      <formula>AND(($D177=3),($E177=5))</formula>
    </cfRule>
    <cfRule type="expression" dxfId="5714" priority="7040">
      <formula>AND(($D177=3),($E177=4))</formula>
    </cfRule>
    <cfRule type="expression" dxfId="5713" priority="7041">
      <formula>AND(($D177=3),($E177=3))</formula>
    </cfRule>
    <cfRule type="expression" dxfId="5712" priority="7042">
      <formula>AND(($D177=3),($E177=2))</formula>
    </cfRule>
    <cfRule type="expression" dxfId="5711" priority="7043">
      <formula>AND(($D177=3),($E177=1))</formula>
    </cfRule>
    <cfRule type="expression" dxfId="5710" priority="7044">
      <formula>AND(($D177=2),($E177=5))</formula>
    </cfRule>
    <cfRule type="expression" dxfId="5709" priority="7045">
      <formula>AND(($D177=2),($E177=4))</formula>
    </cfRule>
    <cfRule type="expression" dxfId="5708" priority="7046">
      <formula>AND(($D177=2),($E177=3))</formula>
    </cfRule>
    <cfRule type="expression" dxfId="5707" priority="7047">
      <formula>AND(($D177=2),($E177=2))</formula>
    </cfRule>
    <cfRule type="expression" dxfId="5706" priority="7048">
      <formula>AND(($D177=2),($E177=1))</formula>
    </cfRule>
    <cfRule type="expression" dxfId="5705" priority="7049">
      <formula>AND(($D177=1),($E177=5))</formula>
    </cfRule>
    <cfRule type="expression" dxfId="5704" priority="7050">
      <formula>AND(($D177=1),($E177=4))</formula>
    </cfRule>
    <cfRule type="expression" dxfId="5703" priority="7051">
      <formula>AND(($D177=1),($E177=3))</formula>
    </cfRule>
    <cfRule type="expression" dxfId="5702" priority="7052">
      <formula>AND(($D177=1),($E177=2))</formula>
    </cfRule>
    <cfRule type="expression" dxfId="5701" priority="7053">
      <formula>AND(($D177=1),($E177=1))</formula>
    </cfRule>
  </conditionalFormatting>
  <conditionalFormatting sqref="Q177">
    <cfRule type="expression" dxfId="5700" priority="7004">
      <formula>AND(($D177=5),($E177=5))</formula>
    </cfRule>
    <cfRule type="expression" dxfId="5699" priority="7005">
      <formula>AND(($D177=5),($E177=4))</formula>
    </cfRule>
    <cfRule type="expression" dxfId="5698" priority="7006">
      <formula>AND(($D177=5),($E177=3))</formula>
    </cfRule>
    <cfRule type="expression" dxfId="5697" priority="7007">
      <formula>AND(($D177=5),($E177=2))</formula>
    </cfRule>
    <cfRule type="expression" dxfId="5696" priority="7008">
      <formula>AND(($D177=5),($E177=1))</formula>
    </cfRule>
    <cfRule type="expression" dxfId="5695" priority="7009">
      <formula>AND(($D177=4),($E177=5))</formula>
    </cfRule>
    <cfRule type="expression" dxfId="5694" priority="7010">
      <formula>AND(($D177=4),($E177=4))</formula>
    </cfRule>
    <cfRule type="expression" dxfId="5693" priority="7011">
      <formula>AND(($D177=4),($E177=3))</formula>
    </cfRule>
    <cfRule type="expression" dxfId="5692" priority="7012">
      <formula>AND(($D177=4),($E177=2))</formula>
    </cfRule>
    <cfRule type="expression" dxfId="5691" priority="7013">
      <formula>AND(($D177=4),($E177=1))</formula>
    </cfRule>
    <cfRule type="expression" dxfId="5690" priority="7014">
      <formula>AND(($D177=3),($E177=5))</formula>
    </cfRule>
    <cfRule type="expression" dxfId="5689" priority="7015">
      <formula>AND(($D177=3),($E177=4))</formula>
    </cfRule>
    <cfRule type="expression" dxfId="5688" priority="7016">
      <formula>AND(($D177=3),($E177=3))</formula>
    </cfRule>
    <cfRule type="expression" dxfId="5687" priority="7017">
      <formula>AND(($D177=3),($E177=2))</formula>
    </cfRule>
    <cfRule type="expression" dxfId="5686" priority="7018">
      <formula>AND(($D177=3),($E177=1))</formula>
    </cfRule>
    <cfRule type="expression" dxfId="5685" priority="7019">
      <formula>AND(($D177=2),($E177=5))</formula>
    </cfRule>
    <cfRule type="expression" dxfId="5684" priority="7020">
      <formula>AND(($D177=2),($E177=4))</formula>
    </cfRule>
    <cfRule type="expression" dxfId="5683" priority="7021">
      <formula>AND(($D177=2),($E177=3))</formula>
    </cfRule>
    <cfRule type="expression" dxfId="5682" priority="7022">
      <formula>AND(($D177=2),($E177=2))</formula>
    </cfRule>
    <cfRule type="expression" dxfId="5681" priority="7023">
      <formula>AND(($D177=2),($E177=1))</formula>
    </cfRule>
    <cfRule type="expression" dxfId="5680" priority="7024">
      <formula>AND(($D177=1),($E177=5))</formula>
    </cfRule>
    <cfRule type="expression" dxfId="5679" priority="7025">
      <formula>AND(($D177=1),($E177=4))</formula>
    </cfRule>
    <cfRule type="expression" dxfId="5678" priority="7026">
      <formula>AND(($D177=1),($E177=3))</formula>
    </cfRule>
    <cfRule type="expression" dxfId="5677" priority="7027">
      <formula>AND(($D177=1),($E177=2))</formula>
    </cfRule>
    <cfRule type="expression" dxfId="5676" priority="7028">
      <formula>AND(($D177=1),($E177=1))</formula>
    </cfRule>
  </conditionalFormatting>
  <conditionalFormatting sqref="H178">
    <cfRule type="expression" dxfId="5675" priority="6979">
      <formula>AND(($D178=5),($E178=5))</formula>
    </cfRule>
    <cfRule type="expression" dxfId="5674" priority="6980">
      <formula>AND(($D178=5),($E178=4))</formula>
    </cfRule>
    <cfRule type="expression" dxfId="5673" priority="6981">
      <formula>AND(($D178=5),($E178=3))</formula>
    </cfRule>
    <cfRule type="expression" dxfId="5672" priority="6982">
      <formula>AND(($D178=5),($E178=2))</formula>
    </cfRule>
    <cfRule type="expression" dxfId="5671" priority="6983">
      <formula>AND(($D178=5),($E178=1))</formula>
    </cfRule>
    <cfRule type="expression" dxfId="5670" priority="6984">
      <formula>AND(($D178=4),($E178=5))</formula>
    </cfRule>
    <cfRule type="expression" dxfId="5669" priority="6985">
      <formula>AND(($D178=4),($E178=4))</formula>
    </cfRule>
    <cfRule type="expression" dxfId="5668" priority="6986">
      <formula>AND(($D178=4),($E178=3))</formula>
    </cfRule>
    <cfRule type="expression" dxfId="5667" priority="6987">
      <formula>AND(($D178=4),($E178=2))</formula>
    </cfRule>
    <cfRule type="expression" dxfId="5666" priority="6988">
      <formula>AND(($D178=4),($E178=1))</formula>
    </cfRule>
    <cfRule type="expression" dxfId="5665" priority="6989">
      <formula>AND(($D178=3),($E178=5))</formula>
    </cfRule>
    <cfRule type="expression" dxfId="5664" priority="6990">
      <formula>AND(($D178=3),($E178=4))</formula>
    </cfRule>
    <cfRule type="expression" dxfId="5663" priority="6991">
      <formula>AND(($D178=3),($E178=3))</formula>
    </cfRule>
    <cfRule type="expression" dxfId="5662" priority="6992">
      <formula>AND(($D178=3),($E178=2))</formula>
    </cfRule>
    <cfRule type="expression" dxfId="5661" priority="6993">
      <formula>AND(($D178=3),($E178=1))</formula>
    </cfRule>
    <cfRule type="expression" dxfId="5660" priority="6994">
      <formula>AND(($D178=2),($E178=5))</formula>
    </cfRule>
    <cfRule type="expression" dxfId="5659" priority="6995">
      <formula>AND(($D178=2),($E178=4))</formula>
    </cfRule>
    <cfRule type="expression" dxfId="5658" priority="6996">
      <formula>AND(($D178=2),($E178=3))</formula>
    </cfRule>
    <cfRule type="expression" dxfId="5657" priority="6997">
      <formula>AND(($D178=2),($E178=2))</formula>
    </cfRule>
    <cfRule type="expression" dxfId="5656" priority="6998">
      <formula>AND(($D178=2),($E178=1))</formula>
    </cfRule>
    <cfRule type="expression" dxfId="5655" priority="6999">
      <formula>AND(($D178=1),($E178=5))</formula>
    </cfRule>
    <cfRule type="expression" dxfId="5654" priority="7000">
      <formula>AND(($D178=1),($E178=4))</formula>
    </cfRule>
    <cfRule type="expression" dxfId="5653" priority="7001">
      <formula>AND(($D178=1),($E178=3))</formula>
    </cfRule>
    <cfRule type="expression" dxfId="5652" priority="7002">
      <formula>AND(($D178=1),($E178=2))</formula>
    </cfRule>
    <cfRule type="expression" dxfId="5651" priority="7003">
      <formula>AND(($D178=1),($E178=1))</formula>
    </cfRule>
  </conditionalFormatting>
  <conditionalFormatting sqref="Q178">
    <cfRule type="expression" dxfId="5650" priority="6954">
      <formula>AND(($D178=5),($E178=5))</formula>
    </cfRule>
    <cfRule type="expression" dxfId="5649" priority="6955">
      <formula>AND(($D178=5),($E178=4))</formula>
    </cfRule>
    <cfRule type="expression" dxfId="5648" priority="6956">
      <formula>AND(($D178=5),($E178=3))</formula>
    </cfRule>
    <cfRule type="expression" dxfId="5647" priority="6957">
      <formula>AND(($D178=5),($E178=2))</formula>
    </cfRule>
    <cfRule type="expression" dxfId="5646" priority="6958">
      <formula>AND(($D178=5),($E178=1))</formula>
    </cfRule>
    <cfRule type="expression" dxfId="5645" priority="6959">
      <formula>AND(($D178=4),($E178=5))</formula>
    </cfRule>
    <cfRule type="expression" dxfId="5644" priority="6960">
      <formula>AND(($D178=4),($E178=4))</formula>
    </cfRule>
    <cfRule type="expression" dxfId="5643" priority="6961">
      <formula>AND(($D178=4),($E178=3))</formula>
    </cfRule>
    <cfRule type="expression" dxfId="5642" priority="6962">
      <formula>AND(($D178=4),($E178=2))</formula>
    </cfRule>
    <cfRule type="expression" dxfId="5641" priority="6963">
      <formula>AND(($D178=4),($E178=1))</formula>
    </cfRule>
    <cfRule type="expression" dxfId="5640" priority="6964">
      <formula>AND(($D178=3),($E178=5))</formula>
    </cfRule>
    <cfRule type="expression" dxfId="5639" priority="6965">
      <formula>AND(($D178=3),($E178=4))</formula>
    </cfRule>
    <cfRule type="expression" dxfId="5638" priority="6966">
      <formula>AND(($D178=3),($E178=3))</formula>
    </cfRule>
    <cfRule type="expression" dxfId="5637" priority="6967">
      <formula>AND(($D178=3),($E178=2))</formula>
    </cfRule>
    <cfRule type="expression" dxfId="5636" priority="6968">
      <formula>AND(($D178=3),($E178=1))</formula>
    </cfRule>
    <cfRule type="expression" dxfId="5635" priority="6969">
      <formula>AND(($D178=2),($E178=5))</formula>
    </cfRule>
    <cfRule type="expression" dxfId="5634" priority="6970">
      <formula>AND(($D178=2),($E178=4))</formula>
    </cfRule>
    <cfRule type="expression" dxfId="5633" priority="6971">
      <formula>AND(($D178=2),($E178=3))</formula>
    </cfRule>
    <cfRule type="expression" dxfId="5632" priority="6972">
      <formula>AND(($D178=2),($E178=2))</formula>
    </cfRule>
    <cfRule type="expression" dxfId="5631" priority="6973">
      <formula>AND(($D178=2),($E178=1))</formula>
    </cfRule>
    <cfRule type="expression" dxfId="5630" priority="6974">
      <formula>AND(($D178=1),($E178=5))</formula>
    </cfRule>
    <cfRule type="expression" dxfId="5629" priority="6975">
      <formula>AND(($D178=1),($E178=4))</formula>
    </cfRule>
    <cfRule type="expression" dxfId="5628" priority="6976">
      <formula>AND(($D178=1),($E178=3))</formula>
    </cfRule>
    <cfRule type="expression" dxfId="5627" priority="6977">
      <formula>AND(($D178=1),($E178=2))</formula>
    </cfRule>
    <cfRule type="expression" dxfId="5626" priority="6978">
      <formula>AND(($D178=1),($E178=1))</formula>
    </cfRule>
  </conditionalFormatting>
  <conditionalFormatting sqref="H179">
    <cfRule type="expression" dxfId="5625" priority="6929">
      <formula>AND(($D179=5),($E179=5))</formula>
    </cfRule>
    <cfRule type="expression" dxfId="5624" priority="6930">
      <formula>AND(($D179=5),($E179=4))</formula>
    </cfRule>
    <cfRule type="expression" dxfId="5623" priority="6931">
      <formula>AND(($D179=5),($E179=3))</formula>
    </cfRule>
    <cfRule type="expression" dxfId="5622" priority="6932">
      <formula>AND(($D179=5),($E179=2))</formula>
    </cfRule>
    <cfRule type="expression" dxfId="5621" priority="6933">
      <formula>AND(($D179=5),($E179=1))</formula>
    </cfRule>
    <cfRule type="expression" dxfId="5620" priority="6934">
      <formula>AND(($D179=4),($E179=5))</formula>
    </cfRule>
    <cfRule type="expression" dxfId="5619" priority="6935">
      <formula>AND(($D179=4),($E179=4))</formula>
    </cfRule>
    <cfRule type="expression" dxfId="5618" priority="6936">
      <formula>AND(($D179=4),($E179=3))</formula>
    </cfRule>
    <cfRule type="expression" dxfId="5617" priority="6937">
      <formula>AND(($D179=4),($E179=2))</formula>
    </cfRule>
    <cfRule type="expression" dxfId="5616" priority="6938">
      <formula>AND(($D179=4),($E179=1))</formula>
    </cfRule>
    <cfRule type="expression" dxfId="5615" priority="6939">
      <formula>AND(($D179=3),($E179=5))</formula>
    </cfRule>
    <cfRule type="expression" dxfId="5614" priority="6940">
      <formula>AND(($D179=3),($E179=4))</formula>
    </cfRule>
    <cfRule type="expression" dxfId="5613" priority="6941">
      <formula>AND(($D179=3),($E179=3))</formula>
    </cfRule>
    <cfRule type="expression" dxfId="5612" priority="6942">
      <formula>AND(($D179=3),($E179=2))</formula>
    </cfRule>
    <cfRule type="expression" dxfId="5611" priority="6943">
      <formula>AND(($D179=3),($E179=1))</formula>
    </cfRule>
    <cfRule type="expression" dxfId="5610" priority="6944">
      <formula>AND(($D179=2),($E179=5))</formula>
    </cfRule>
    <cfRule type="expression" dxfId="5609" priority="6945">
      <formula>AND(($D179=2),($E179=4))</formula>
    </cfRule>
    <cfRule type="expression" dxfId="5608" priority="6946">
      <formula>AND(($D179=2),($E179=3))</formula>
    </cfRule>
    <cfRule type="expression" dxfId="5607" priority="6947">
      <formula>AND(($D179=2),($E179=2))</formula>
    </cfRule>
    <cfRule type="expression" dxfId="5606" priority="6948">
      <formula>AND(($D179=2),($E179=1))</formula>
    </cfRule>
    <cfRule type="expression" dxfId="5605" priority="6949">
      <formula>AND(($D179=1),($E179=5))</formula>
    </cfRule>
    <cfRule type="expression" dxfId="5604" priority="6950">
      <formula>AND(($D179=1),($E179=4))</formula>
    </cfRule>
    <cfRule type="expression" dxfId="5603" priority="6951">
      <formula>AND(($D179=1),($E179=3))</formula>
    </cfRule>
    <cfRule type="expression" dxfId="5602" priority="6952">
      <formula>AND(($D179=1),($E179=2))</formula>
    </cfRule>
    <cfRule type="expression" dxfId="5601" priority="6953">
      <formula>AND(($D179=1),($E179=1))</formula>
    </cfRule>
  </conditionalFormatting>
  <conditionalFormatting sqref="Q179">
    <cfRule type="expression" dxfId="5600" priority="6904">
      <formula>AND(($D179=5),($E179=5))</formula>
    </cfRule>
    <cfRule type="expression" dxfId="5599" priority="6905">
      <formula>AND(($D179=5),($E179=4))</formula>
    </cfRule>
    <cfRule type="expression" dxfId="5598" priority="6906">
      <formula>AND(($D179=5),($E179=3))</formula>
    </cfRule>
    <cfRule type="expression" dxfId="5597" priority="6907">
      <formula>AND(($D179=5),($E179=2))</formula>
    </cfRule>
    <cfRule type="expression" dxfId="5596" priority="6908">
      <formula>AND(($D179=5),($E179=1))</formula>
    </cfRule>
    <cfRule type="expression" dxfId="5595" priority="6909">
      <formula>AND(($D179=4),($E179=5))</formula>
    </cfRule>
    <cfRule type="expression" dxfId="5594" priority="6910">
      <formula>AND(($D179=4),($E179=4))</formula>
    </cfRule>
    <cfRule type="expression" dxfId="5593" priority="6911">
      <formula>AND(($D179=4),($E179=3))</formula>
    </cfRule>
    <cfRule type="expression" dxfId="5592" priority="6912">
      <formula>AND(($D179=4),($E179=2))</formula>
    </cfRule>
    <cfRule type="expression" dxfId="5591" priority="6913">
      <formula>AND(($D179=4),($E179=1))</formula>
    </cfRule>
    <cfRule type="expression" dxfId="5590" priority="6914">
      <formula>AND(($D179=3),($E179=5))</formula>
    </cfRule>
    <cfRule type="expression" dxfId="5589" priority="6915">
      <formula>AND(($D179=3),($E179=4))</formula>
    </cfRule>
    <cfRule type="expression" dxfId="5588" priority="6916">
      <formula>AND(($D179=3),($E179=3))</formula>
    </cfRule>
    <cfRule type="expression" dxfId="5587" priority="6917">
      <formula>AND(($D179=3),($E179=2))</formula>
    </cfRule>
    <cfRule type="expression" dxfId="5586" priority="6918">
      <formula>AND(($D179=3),($E179=1))</formula>
    </cfRule>
    <cfRule type="expression" dxfId="5585" priority="6919">
      <formula>AND(($D179=2),($E179=5))</formula>
    </cfRule>
    <cfRule type="expression" dxfId="5584" priority="6920">
      <formula>AND(($D179=2),($E179=4))</formula>
    </cfRule>
    <cfRule type="expression" dxfId="5583" priority="6921">
      <formula>AND(($D179=2),($E179=3))</formula>
    </cfRule>
    <cfRule type="expression" dxfId="5582" priority="6922">
      <formula>AND(($D179=2),($E179=2))</formula>
    </cfRule>
    <cfRule type="expression" dxfId="5581" priority="6923">
      <formula>AND(($D179=2),($E179=1))</formula>
    </cfRule>
    <cfRule type="expression" dxfId="5580" priority="6924">
      <formula>AND(($D179=1),($E179=5))</formula>
    </cfRule>
    <cfRule type="expression" dxfId="5579" priority="6925">
      <formula>AND(($D179=1),($E179=4))</formula>
    </cfRule>
    <cfRule type="expression" dxfId="5578" priority="6926">
      <formula>AND(($D179=1),($E179=3))</formula>
    </cfRule>
    <cfRule type="expression" dxfId="5577" priority="6927">
      <formula>AND(($D179=1),($E179=2))</formula>
    </cfRule>
    <cfRule type="expression" dxfId="5576" priority="6928">
      <formula>AND(($D179=1),($E179=1))</formula>
    </cfRule>
  </conditionalFormatting>
  <conditionalFormatting sqref="H180">
    <cfRule type="expression" dxfId="5575" priority="6879">
      <formula>AND(($D180=5),($E180=5))</formula>
    </cfRule>
    <cfRule type="expression" dxfId="5574" priority="6880">
      <formula>AND(($D180=5),($E180=4))</formula>
    </cfRule>
    <cfRule type="expression" dxfId="5573" priority="6881">
      <formula>AND(($D180=5),($E180=3))</formula>
    </cfRule>
    <cfRule type="expression" dxfId="5572" priority="6882">
      <formula>AND(($D180=5),($E180=2))</formula>
    </cfRule>
    <cfRule type="expression" dxfId="5571" priority="6883">
      <formula>AND(($D180=5),($E180=1))</formula>
    </cfRule>
    <cfRule type="expression" dxfId="5570" priority="6884">
      <formula>AND(($D180=4),($E180=5))</formula>
    </cfRule>
    <cfRule type="expression" dxfId="5569" priority="6885">
      <formula>AND(($D180=4),($E180=4))</formula>
    </cfRule>
    <cfRule type="expression" dxfId="5568" priority="6886">
      <formula>AND(($D180=4),($E180=3))</formula>
    </cfRule>
    <cfRule type="expression" dxfId="5567" priority="6887">
      <formula>AND(($D180=4),($E180=2))</formula>
    </cfRule>
    <cfRule type="expression" dxfId="5566" priority="6888">
      <formula>AND(($D180=4),($E180=1))</formula>
    </cfRule>
    <cfRule type="expression" dxfId="5565" priority="6889">
      <formula>AND(($D180=3),($E180=5))</formula>
    </cfRule>
    <cfRule type="expression" dxfId="5564" priority="6890">
      <formula>AND(($D180=3),($E180=4))</formula>
    </cfRule>
    <cfRule type="expression" dxfId="5563" priority="6891">
      <formula>AND(($D180=3),($E180=3))</formula>
    </cfRule>
    <cfRule type="expression" dxfId="5562" priority="6892">
      <formula>AND(($D180=3),($E180=2))</formula>
    </cfRule>
    <cfRule type="expression" dxfId="5561" priority="6893">
      <formula>AND(($D180=3),($E180=1))</formula>
    </cfRule>
    <cfRule type="expression" dxfId="5560" priority="6894">
      <formula>AND(($D180=2),($E180=5))</formula>
    </cfRule>
    <cfRule type="expression" dxfId="5559" priority="6895">
      <formula>AND(($D180=2),($E180=4))</formula>
    </cfRule>
    <cfRule type="expression" dxfId="5558" priority="6896">
      <formula>AND(($D180=2),($E180=3))</formula>
    </cfRule>
    <cfRule type="expression" dxfId="5557" priority="6897">
      <formula>AND(($D180=2),($E180=2))</formula>
    </cfRule>
    <cfRule type="expression" dxfId="5556" priority="6898">
      <formula>AND(($D180=2),($E180=1))</formula>
    </cfRule>
    <cfRule type="expression" dxfId="5555" priority="6899">
      <formula>AND(($D180=1),($E180=5))</formula>
    </cfRule>
    <cfRule type="expression" dxfId="5554" priority="6900">
      <formula>AND(($D180=1),($E180=4))</formula>
    </cfRule>
    <cfRule type="expression" dxfId="5553" priority="6901">
      <formula>AND(($D180=1),($E180=3))</formula>
    </cfRule>
    <cfRule type="expression" dxfId="5552" priority="6902">
      <formula>AND(($D180=1),($E180=2))</formula>
    </cfRule>
    <cfRule type="expression" dxfId="5551" priority="6903">
      <formula>AND(($D180=1),($E180=1))</formula>
    </cfRule>
  </conditionalFormatting>
  <conditionalFormatting sqref="Q180">
    <cfRule type="expression" dxfId="5550" priority="6854">
      <formula>AND(($D180=5),($E180=5))</formula>
    </cfRule>
    <cfRule type="expression" dxfId="5549" priority="6855">
      <formula>AND(($D180=5),($E180=4))</formula>
    </cfRule>
    <cfRule type="expression" dxfId="5548" priority="6856">
      <formula>AND(($D180=5),($E180=3))</formula>
    </cfRule>
    <cfRule type="expression" dxfId="5547" priority="6857">
      <formula>AND(($D180=5),($E180=2))</formula>
    </cfRule>
    <cfRule type="expression" dxfId="5546" priority="6858">
      <formula>AND(($D180=5),($E180=1))</formula>
    </cfRule>
    <cfRule type="expression" dxfId="5545" priority="6859">
      <formula>AND(($D180=4),($E180=5))</formula>
    </cfRule>
    <cfRule type="expression" dxfId="5544" priority="6860">
      <formula>AND(($D180=4),($E180=4))</formula>
    </cfRule>
    <cfRule type="expression" dxfId="5543" priority="6861">
      <formula>AND(($D180=4),($E180=3))</formula>
    </cfRule>
    <cfRule type="expression" dxfId="5542" priority="6862">
      <formula>AND(($D180=4),($E180=2))</formula>
    </cfRule>
    <cfRule type="expression" dxfId="5541" priority="6863">
      <formula>AND(($D180=4),($E180=1))</formula>
    </cfRule>
    <cfRule type="expression" dxfId="5540" priority="6864">
      <formula>AND(($D180=3),($E180=5))</formula>
    </cfRule>
    <cfRule type="expression" dxfId="5539" priority="6865">
      <formula>AND(($D180=3),($E180=4))</formula>
    </cfRule>
    <cfRule type="expression" dxfId="5538" priority="6866">
      <formula>AND(($D180=3),($E180=3))</formula>
    </cfRule>
    <cfRule type="expression" dxfId="5537" priority="6867">
      <formula>AND(($D180=3),($E180=2))</formula>
    </cfRule>
    <cfRule type="expression" dxfId="5536" priority="6868">
      <formula>AND(($D180=3),($E180=1))</formula>
    </cfRule>
    <cfRule type="expression" dxfId="5535" priority="6869">
      <formula>AND(($D180=2),($E180=5))</formula>
    </cfRule>
    <cfRule type="expression" dxfId="5534" priority="6870">
      <formula>AND(($D180=2),($E180=4))</formula>
    </cfRule>
    <cfRule type="expression" dxfId="5533" priority="6871">
      <formula>AND(($D180=2),($E180=3))</formula>
    </cfRule>
    <cfRule type="expression" dxfId="5532" priority="6872">
      <formula>AND(($D180=2),($E180=2))</formula>
    </cfRule>
    <cfRule type="expression" dxfId="5531" priority="6873">
      <formula>AND(($D180=2),($E180=1))</formula>
    </cfRule>
    <cfRule type="expression" dxfId="5530" priority="6874">
      <formula>AND(($D180=1),($E180=5))</formula>
    </cfRule>
    <cfRule type="expression" dxfId="5529" priority="6875">
      <formula>AND(($D180=1),($E180=4))</formula>
    </cfRule>
    <cfRule type="expression" dxfId="5528" priority="6876">
      <formula>AND(($D180=1),($E180=3))</formula>
    </cfRule>
    <cfRule type="expression" dxfId="5527" priority="6877">
      <formula>AND(($D180=1),($E180=2))</formula>
    </cfRule>
    <cfRule type="expression" dxfId="5526" priority="6878">
      <formula>AND(($D180=1),($E180=1))</formula>
    </cfRule>
  </conditionalFormatting>
  <conditionalFormatting sqref="H181">
    <cfRule type="expression" dxfId="5525" priority="6829">
      <formula>AND(($D181=5),($E181=5))</formula>
    </cfRule>
    <cfRule type="expression" dxfId="5524" priority="6830">
      <formula>AND(($D181=5),($E181=4))</formula>
    </cfRule>
    <cfRule type="expression" dxfId="5523" priority="6831">
      <formula>AND(($D181=5),($E181=3))</formula>
    </cfRule>
    <cfRule type="expression" dxfId="5522" priority="6832">
      <formula>AND(($D181=5),($E181=2))</formula>
    </cfRule>
    <cfRule type="expression" dxfId="5521" priority="6833">
      <formula>AND(($D181=5),($E181=1))</formula>
    </cfRule>
    <cfRule type="expression" dxfId="5520" priority="6834">
      <formula>AND(($D181=4),($E181=5))</formula>
    </cfRule>
    <cfRule type="expression" dxfId="5519" priority="6835">
      <formula>AND(($D181=4),($E181=4))</formula>
    </cfRule>
    <cfRule type="expression" dxfId="5518" priority="6836">
      <formula>AND(($D181=4),($E181=3))</formula>
    </cfRule>
    <cfRule type="expression" dxfId="5517" priority="6837">
      <formula>AND(($D181=4),($E181=2))</formula>
    </cfRule>
    <cfRule type="expression" dxfId="5516" priority="6838">
      <formula>AND(($D181=4),($E181=1))</formula>
    </cfRule>
    <cfRule type="expression" dxfId="5515" priority="6839">
      <formula>AND(($D181=3),($E181=5))</formula>
    </cfRule>
    <cfRule type="expression" dxfId="5514" priority="6840">
      <formula>AND(($D181=3),($E181=4))</formula>
    </cfRule>
    <cfRule type="expression" dxfId="5513" priority="6841">
      <formula>AND(($D181=3),($E181=3))</formula>
    </cfRule>
    <cfRule type="expression" dxfId="5512" priority="6842">
      <formula>AND(($D181=3),($E181=2))</formula>
    </cfRule>
    <cfRule type="expression" dxfId="5511" priority="6843">
      <formula>AND(($D181=3),($E181=1))</formula>
    </cfRule>
    <cfRule type="expression" dxfId="5510" priority="6844">
      <formula>AND(($D181=2),($E181=5))</formula>
    </cfRule>
    <cfRule type="expression" dxfId="5509" priority="6845">
      <formula>AND(($D181=2),($E181=4))</formula>
    </cfRule>
    <cfRule type="expression" dxfId="5508" priority="6846">
      <formula>AND(($D181=2),($E181=3))</formula>
    </cfRule>
    <cfRule type="expression" dxfId="5507" priority="6847">
      <formula>AND(($D181=2),($E181=2))</formula>
    </cfRule>
    <cfRule type="expression" dxfId="5506" priority="6848">
      <formula>AND(($D181=2),($E181=1))</formula>
    </cfRule>
    <cfRule type="expression" dxfId="5505" priority="6849">
      <formula>AND(($D181=1),($E181=5))</formula>
    </cfRule>
    <cfRule type="expression" dxfId="5504" priority="6850">
      <formula>AND(($D181=1),($E181=4))</formula>
    </cfRule>
    <cfRule type="expression" dxfId="5503" priority="6851">
      <formula>AND(($D181=1),($E181=3))</formula>
    </cfRule>
    <cfRule type="expression" dxfId="5502" priority="6852">
      <formula>AND(($D181=1),($E181=2))</formula>
    </cfRule>
    <cfRule type="expression" dxfId="5501" priority="6853">
      <formula>AND(($D181=1),($E181=1))</formula>
    </cfRule>
  </conditionalFormatting>
  <conditionalFormatting sqref="Q181">
    <cfRule type="expression" dxfId="5500" priority="6804">
      <formula>AND(($D181=5),($E181=5))</formula>
    </cfRule>
    <cfRule type="expression" dxfId="5499" priority="6805">
      <formula>AND(($D181=5),($E181=4))</formula>
    </cfRule>
    <cfRule type="expression" dxfId="5498" priority="6806">
      <formula>AND(($D181=5),($E181=3))</formula>
    </cfRule>
    <cfRule type="expression" dxfId="5497" priority="6807">
      <formula>AND(($D181=5),($E181=2))</formula>
    </cfRule>
    <cfRule type="expression" dxfId="5496" priority="6808">
      <formula>AND(($D181=5),($E181=1))</formula>
    </cfRule>
    <cfRule type="expression" dxfId="5495" priority="6809">
      <formula>AND(($D181=4),($E181=5))</formula>
    </cfRule>
    <cfRule type="expression" dxfId="5494" priority="6810">
      <formula>AND(($D181=4),($E181=4))</formula>
    </cfRule>
    <cfRule type="expression" dxfId="5493" priority="6811">
      <formula>AND(($D181=4),($E181=3))</formula>
    </cfRule>
    <cfRule type="expression" dxfId="5492" priority="6812">
      <formula>AND(($D181=4),($E181=2))</formula>
    </cfRule>
    <cfRule type="expression" dxfId="5491" priority="6813">
      <formula>AND(($D181=4),($E181=1))</formula>
    </cfRule>
    <cfRule type="expression" dxfId="5490" priority="6814">
      <formula>AND(($D181=3),($E181=5))</formula>
    </cfRule>
    <cfRule type="expression" dxfId="5489" priority="6815">
      <formula>AND(($D181=3),($E181=4))</formula>
    </cfRule>
    <cfRule type="expression" dxfId="5488" priority="6816">
      <formula>AND(($D181=3),($E181=3))</formula>
    </cfRule>
    <cfRule type="expression" dxfId="5487" priority="6817">
      <formula>AND(($D181=3),($E181=2))</formula>
    </cfRule>
    <cfRule type="expression" dxfId="5486" priority="6818">
      <formula>AND(($D181=3),($E181=1))</formula>
    </cfRule>
    <cfRule type="expression" dxfId="5485" priority="6819">
      <formula>AND(($D181=2),($E181=5))</formula>
    </cfRule>
    <cfRule type="expression" dxfId="5484" priority="6820">
      <formula>AND(($D181=2),($E181=4))</formula>
    </cfRule>
    <cfRule type="expression" dxfId="5483" priority="6821">
      <formula>AND(($D181=2),($E181=3))</formula>
    </cfRule>
    <cfRule type="expression" dxfId="5482" priority="6822">
      <formula>AND(($D181=2),($E181=2))</formula>
    </cfRule>
    <cfRule type="expression" dxfId="5481" priority="6823">
      <formula>AND(($D181=2),($E181=1))</formula>
    </cfRule>
    <cfRule type="expression" dxfId="5480" priority="6824">
      <formula>AND(($D181=1),($E181=5))</formula>
    </cfRule>
    <cfRule type="expression" dxfId="5479" priority="6825">
      <formula>AND(($D181=1),($E181=4))</formula>
    </cfRule>
    <cfRule type="expression" dxfId="5478" priority="6826">
      <formula>AND(($D181=1),($E181=3))</formula>
    </cfRule>
    <cfRule type="expression" dxfId="5477" priority="6827">
      <formula>AND(($D181=1),($E181=2))</formula>
    </cfRule>
    <cfRule type="expression" dxfId="5476" priority="6828">
      <formula>AND(($D181=1),($E181=1))</formula>
    </cfRule>
  </conditionalFormatting>
  <conditionalFormatting sqref="H184">
    <cfRule type="expression" dxfId="5475" priority="4652">
      <formula>AND(($D184=5),($E184=5))</formula>
    </cfRule>
    <cfRule type="expression" dxfId="5474" priority="4653">
      <formula>AND(($D184=5),($E184=4))</formula>
    </cfRule>
    <cfRule type="expression" dxfId="5473" priority="4654">
      <formula>AND(($D184=5),($E184=3))</formula>
    </cfRule>
    <cfRule type="expression" dxfId="5472" priority="4655">
      <formula>AND(($D184=5),($E184=2))</formula>
    </cfRule>
    <cfRule type="expression" dxfId="5471" priority="4656">
      <formula>AND(($D184=5),($E184=1))</formula>
    </cfRule>
    <cfRule type="expression" dxfId="5470" priority="4657">
      <formula>AND(($D184=4),($E184=5))</formula>
    </cfRule>
    <cfRule type="expression" dxfId="5469" priority="4658">
      <formula>AND(($D184=4),($E184=4))</formula>
    </cfRule>
    <cfRule type="expression" dxfId="5468" priority="4659">
      <formula>AND(($D184=4),($E184=3))</formula>
    </cfRule>
    <cfRule type="expression" dxfId="5467" priority="4660">
      <formula>AND(($D184=4),($E184=2))</formula>
    </cfRule>
    <cfRule type="expression" dxfId="5466" priority="4661">
      <formula>AND(($D184=4),($E184=1))</formula>
    </cfRule>
    <cfRule type="expression" dxfId="5465" priority="4662">
      <formula>AND(($D184=3),($E184=5))</formula>
    </cfRule>
    <cfRule type="expression" dxfId="5464" priority="4663">
      <formula>AND(($D184=3),($E184=4))</formula>
    </cfRule>
    <cfRule type="expression" dxfId="5463" priority="4664">
      <formula>AND(($D184=3),($E184=3))</formula>
    </cfRule>
    <cfRule type="expression" dxfId="5462" priority="4665">
      <formula>AND(($D184=3),($E184=2))</formula>
    </cfRule>
    <cfRule type="expression" dxfId="5461" priority="4666">
      <formula>AND(($D184=3),($E184=1))</formula>
    </cfRule>
    <cfRule type="expression" dxfId="5460" priority="4667">
      <formula>AND(($D184=2),($E184=5))</formula>
    </cfRule>
    <cfRule type="expression" dxfId="5459" priority="4668">
      <formula>AND(($D184=2),($E184=4))</formula>
    </cfRule>
    <cfRule type="expression" dxfId="5458" priority="4669">
      <formula>AND(($D184=2),($E184=3))</formula>
    </cfRule>
    <cfRule type="expression" dxfId="5457" priority="4670">
      <formula>AND(($D184=2),($E184=2))</formula>
    </cfRule>
    <cfRule type="expression" dxfId="5456" priority="4671">
      <formula>AND(($D184=2),($E184=1))</formula>
    </cfRule>
    <cfRule type="expression" dxfId="5455" priority="4672">
      <formula>AND(($D184=1),($E184=5))</formula>
    </cfRule>
    <cfRule type="expression" dxfId="5454" priority="4673">
      <formula>AND(($D184=1),($E184=4))</formula>
    </cfRule>
    <cfRule type="expression" dxfId="5453" priority="4674">
      <formula>AND(($D184=1),($E184=3))</formula>
    </cfRule>
    <cfRule type="expression" dxfId="5452" priority="4675">
      <formula>AND(($D184=1),($E184=2))</formula>
    </cfRule>
    <cfRule type="expression" dxfId="5451" priority="4676">
      <formula>AND(($D184=1),($E184=1))</formula>
    </cfRule>
  </conditionalFormatting>
  <conditionalFormatting sqref="Q184">
    <cfRule type="expression" dxfId="5450" priority="4627">
      <formula>AND(($D184=5),($E184=5))</formula>
    </cfRule>
    <cfRule type="expression" dxfId="5449" priority="4628">
      <formula>AND(($D184=5),($E184=4))</formula>
    </cfRule>
    <cfRule type="expression" dxfId="5448" priority="4629">
      <formula>AND(($D184=5),($E184=3))</formula>
    </cfRule>
    <cfRule type="expression" dxfId="5447" priority="4630">
      <formula>AND(($D184=5),($E184=2))</formula>
    </cfRule>
    <cfRule type="expression" dxfId="5446" priority="4631">
      <formula>AND(($D184=5),($E184=1))</formula>
    </cfRule>
    <cfRule type="expression" dxfId="5445" priority="4632">
      <formula>AND(($D184=4),($E184=5))</formula>
    </cfRule>
    <cfRule type="expression" dxfId="5444" priority="4633">
      <formula>AND(($D184=4),($E184=4))</formula>
    </cfRule>
    <cfRule type="expression" dxfId="5443" priority="4634">
      <formula>AND(($D184=4),($E184=3))</formula>
    </cfRule>
    <cfRule type="expression" dxfId="5442" priority="4635">
      <formula>AND(($D184=4),($E184=2))</formula>
    </cfRule>
    <cfRule type="expression" dxfId="5441" priority="4636">
      <formula>AND(($D184=4),($E184=1))</formula>
    </cfRule>
    <cfRule type="expression" dxfId="5440" priority="4637">
      <formula>AND(($D184=3),($E184=5))</formula>
    </cfRule>
    <cfRule type="expression" dxfId="5439" priority="4638">
      <formula>AND(($D184=3),($E184=4))</formula>
    </cfRule>
    <cfRule type="expression" dxfId="5438" priority="4639">
      <formula>AND(($D184=3),($E184=3))</formula>
    </cfRule>
    <cfRule type="expression" dxfId="5437" priority="4640">
      <formula>AND(($D184=3),($E184=2))</formula>
    </cfRule>
    <cfRule type="expression" dxfId="5436" priority="4641">
      <formula>AND(($D184=3),($E184=1))</formula>
    </cfRule>
    <cfRule type="expression" dxfId="5435" priority="4642">
      <formula>AND(($D184=2),($E184=5))</formula>
    </cfRule>
    <cfRule type="expression" dxfId="5434" priority="4643">
      <formula>AND(($D184=2),($E184=4))</formula>
    </cfRule>
    <cfRule type="expression" dxfId="5433" priority="4644">
      <formula>AND(($D184=2),($E184=3))</formula>
    </cfRule>
    <cfRule type="expression" dxfId="5432" priority="4645">
      <formula>AND(($D184=2),($E184=2))</formula>
    </cfRule>
    <cfRule type="expression" dxfId="5431" priority="4646">
      <formula>AND(($D184=2),($E184=1))</formula>
    </cfRule>
    <cfRule type="expression" dxfId="5430" priority="4647">
      <formula>AND(($D184=1),($E184=5))</formula>
    </cfRule>
    <cfRule type="expression" dxfId="5429" priority="4648">
      <formula>AND(($D184=1),($E184=4))</formula>
    </cfRule>
    <cfRule type="expression" dxfId="5428" priority="4649">
      <formula>AND(($D184=1),($E184=3))</formula>
    </cfRule>
    <cfRule type="expression" dxfId="5427" priority="4650">
      <formula>AND(($D184=1),($E184=2))</formula>
    </cfRule>
    <cfRule type="expression" dxfId="5426" priority="4651">
      <formula>AND(($D184=1),($E184=1))</formula>
    </cfRule>
  </conditionalFormatting>
  <conditionalFormatting sqref="H185">
    <cfRule type="expression" dxfId="5425" priority="4602">
      <formula>AND(($D185=5),($E185=5))</formula>
    </cfRule>
    <cfRule type="expression" dxfId="5424" priority="4603">
      <formula>AND(($D185=5),($E185=4))</formula>
    </cfRule>
    <cfRule type="expression" dxfId="5423" priority="4604">
      <formula>AND(($D185=5),($E185=3))</formula>
    </cfRule>
    <cfRule type="expression" dxfId="5422" priority="4605">
      <formula>AND(($D185=5),($E185=2))</formula>
    </cfRule>
    <cfRule type="expression" dxfId="5421" priority="4606">
      <formula>AND(($D185=5),($E185=1))</formula>
    </cfRule>
    <cfRule type="expression" dxfId="5420" priority="4607">
      <formula>AND(($D185=4),($E185=5))</formula>
    </cfRule>
    <cfRule type="expression" dxfId="5419" priority="4608">
      <formula>AND(($D185=4),($E185=4))</formula>
    </cfRule>
    <cfRule type="expression" dxfId="5418" priority="4609">
      <formula>AND(($D185=4),($E185=3))</formula>
    </cfRule>
    <cfRule type="expression" dxfId="5417" priority="4610">
      <formula>AND(($D185=4),($E185=2))</formula>
    </cfRule>
    <cfRule type="expression" dxfId="5416" priority="4611">
      <formula>AND(($D185=4),($E185=1))</formula>
    </cfRule>
    <cfRule type="expression" dxfId="5415" priority="4612">
      <formula>AND(($D185=3),($E185=5))</formula>
    </cfRule>
    <cfRule type="expression" dxfId="5414" priority="4613">
      <formula>AND(($D185=3),($E185=4))</formula>
    </cfRule>
    <cfRule type="expression" dxfId="5413" priority="4614">
      <formula>AND(($D185=3),($E185=3))</formula>
    </cfRule>
    <cfRule type="expression" dxfId="5412" priority="4615">
      <formula>AND(($D185=3),($E185=2))</formula>
    </cfRule>
    <cfRule type="expression" dxfId="5411" priority="4616">
      <formula>AND(($D185=3),($E185=1))</formula>
    </cfRule>
    <cfRule type="expression" dxfId="5410" priority="4617">
      <formula>AND(($D185=2),($E185=5))</formula>
    </cfRule>
    <cfRule type="expression" dxfId="5409" priority="4618">
      <formula>AND(($D185=2),($E185=4))</formula>
    </cfRule>
    <cfRule type="expression" dxfId="5408" priority="4619">
      <formula>AND(($D185=2),($E185=3))</formula>
    </cfRule>
    <cfRule type="expression" dxfId="5407" priority="4620">
      <formula>AND(($D185=2),($E185=2))</formula>
    </cfRule>
    <cfRule type="expression" dxfId="5406" priority="4621">
      <formula>AND(($D185=2),($E185=1))</formula>
    </cfRule>
    <cfRule type="expression" dxfId="5405" priority="4622">
      <formula>AND(($D185=1),($E185=5))</formula>
    </cfRule>
    <cfRule type="expression" dxfId="5404" priority="4623">
      <formula>AND(($D185=1),($E185=4))</formula>
    </cfRule>
    <cfRule type="expression" dxfId="5403" priority="4624">
      <formula>AND(($D185=1),($E185=3))</formula>
    </cfRule>
    <cfRule type="expression" dxfId="5402" priority="4625">
      <formula>AND(($D185=1),($E185=2))</formula>
    </cfRule>
    <cfRule type="expression" dxfId="5401" priority="4626">
      <formula>AND(($D185=1),($E185=1))</formula>
    </cfRule>
  </conditionalFormatting>
  <conditionalFormatting sqref="Q185">
    <cfRule type="expression" dxfId="5400" priority="4577">
      <formula>AND(($D185=5),($E185=5))</formula>
    </cfRule>
    <cfRule type="expression" dxfId="5399" priority="4578">
      <formula>AND(($D185=5),($E185=4))</formula>
    </cfRule>
    <cfRule type="expression" dxfId="5398" priority="4579">
      <formula>AND(($D185=5),($E185=3))</formula>
    </cfRule>
    <cfRule type="expression" dxfId="5397" priority="4580">
      <formula>AND(($D185=5),($E185=2))</formula>
    </cfRule>
    <cfRule type="expression" dxfId="5396" priority="4581">
      <formula>AND(($D185=5),($E185=1))</formula>
    </cfRule>
    <cfRule type="expression" dxfId="5395" priority="4582">
      <formula>AND(($D185=4),($E185=5))</formula>
    </cfRule>
    <cfRule type="expression" dxfId="5394" priority="4583">
      <formula>AND(($D185=4),($E185=4))</formula>
    </cfRule>
    <cfRule type="expression" dxfId="5393" priority="4584">
      <formula>AND(($D185=4),($E185=3))</formula>
    </cfRule>
    <cfRule type="expression" dxfId="5392" priority="4585">
      <formula>AND(($D185=4),($E185=2))</formula>
    </cfRule>
    <cfRule type="expression" dxfId="5391" priority="4586">
      <formula>AND(($D185=4),($E185=1))</formula>
    </cfRule>
    <cfRule type="expression" dxfId="5390" priority="4587">
      <formula>AND(($D185=3),($E185=5))</formula>
    </cfRule>
    <cfRule type="expression" dxfId="5389" priority="4588">
      <formula>AND(($D185=3),($E185=4))</formula>
    </cfRule>
    <cfRule type="expression" dxfId="5388" priority="4589">
      <formula>AND(($D185=3),($E185=3))</formula>
    </cfRule>
    <cfRule type="expression" dxfId="5387" priority="4590">
      <formula>AND(($D185=3),($E185=2))</formula>
    </cfRule>
    <cfRule type="expression" dxfId="5386" priority="4591">
      <formula>AND(($D185=3),($E185=1))</formula>
    </cfRule>
    <cfRule type="expression" dxfId="5385" priority="4592">
      <formula>AND(($D185=2),($E185=5))</formula>
    </cfRule>
    <cfRule type="expression" dxfId="5384" priority="4593">
      <formula>AND(($D185=2),($E185=4))</formula>
    </cfRule>
    <cfRule type="expression" dxfId="5383" priority="4594">
      <formula>AND(($D185=2),($E185=3))</formula>
    </cfRule>
    <cfRule type="expression" dxfId="5382" priority="4595">
      <formula>AND(($D185=2),($E185=2))</formula>
    </cfRule>
    <cfRule type="expression" dxfId="5381" priority="4596">
      <formula>AND(($D185=2),($E185=1))</formula>
    </cfRule>
    <cfRule type="expression" dxfId="5380" priority="4597">
      <formula>AND(($D185=1),($E185=5))</formula>
    </cfRule>
    <cfRule type="expression" dxfId="5379" priority="4598">
      <formula>AND(($D185=1),($E185=4))</formula>
    </cfRule>
    <cfRule type="expression" dxfId="5378" priority="4599">
      <formula>AND(($D185=1),($E185=3))</formula>
    </cfRule>
    <cfRule type="expression" dxfId="5377" priority="4600">
      <formula>AND(($D185=1),($E185=2))</formula>
    </cfRule>
    <cfRule type="expression" dxfId="5376" priority="4601">
      <formula>AND(($D185=1),($E185=1))</formula>
    </cfRule>
  </conditionalFormatting>
  <conditionalFormatting sqref="H186">
    <cfRule type="expression" dxfId="5375" priority="4552">
      <formula>AND(($D186=5),($E186=5))</formula>
    </cfRule>
    <cfRule type="expression" dxfId="5374" priority="4553">
      <formula>AND(($D186=5),($E186=4))</formula>
    </cfRule>
    <cfRule type="expression" dxfId="5373" priority="4554">
      <formula>AND(($D186=5),($E186=3))</formula>
    </cfRule>
    <cfRule type="expression" dxfId="5372" priority="4555">
      <formula>AND(($D186=5),($E186=2))</formula>
    </cfRule>
    <cfRule type="expression" dxfId="5371" priority="4556">
      <formula>AND(($D186=5),($E186=1))</formula>
    </cfRule>
    <cfRule type="expression" dxfId="5370" priority="4557">
      <formula>AND(($D186=4),($E186=5))</formula>
    </cfRule>
    <cfRule type="expression" dxfId="5369" priority="4558">
      <formula>AND(($D186=4),($E186=4))</formula>
    </cfRule>
    <cfRule type="expression" dxfId="5368" priority="4559">
      <formula>AND(($D186=4),($E186=3))</formula>
    </cfRule>
    <cfRule type="expression" dxfId="5367" priority="4560">
      <formula>AND(($D186=4),($E186=2))</formula>
    </cfRule>
    <cfRule type="expression" dxfId="5366" priority="4561">
      <formula>AND(($D186=4),($E186=1))</formula>
    </cfRule>
    <cfRule type="expression" dxfId="5365" priority="4562">
      <formula>AND(($D186=3),($E186=5))</formula>
    </cfRule>
    <cfRule type="expression" dxfId="5364" priority="4563">
      <formula>AND(($D186=3),($E186=4))</formula>
    </cfRule>
    <cfRule type="expression" dxfId="5363" priority="4564">
      <formula>AND(($D186=3),($E186=3))</formula>
    </cfRule>
    <cfRule type="expression" dxfId="5362" priority="4565">
      <formula>AND(($D186=3),($E186=2))</formula>
    </cfRule>
    <cfRule type="expression" dxfId="5361" priority="4566">
      <formula>AND(($D186=3),($E186=1))</formula>
    </cfRule>
    <cfRule type="expression" dxfId="5360" priority="4567">
      <formula>AND(($D186=2),($E186=5))</formula>
    </cfRule>
    <cfRule type="expression" dxfId="5359" priority="4568">
      <formula>AND(($D186=2),($E186=4))</formula>
    </cfRule>
    <cfRule type="expression" dxfId="5358" priority="4569">
      <formula>AND(($D186=2),($E186=3))</formula>
    </cfRule>
    <cfRule type="expression" dxfId="5357" priority="4570">
      <formula>AND(($D186=2),($E186=2))</formula>
    </cfRule>
    <cfRule type="expression" dxfId="5356" priority="4571">
      <formula>AND(($D186=2),($E186=1))</formula>
    </cfRule>
    <cfRule type="expression" dxfId="5355" priority="4572">
      <formula>AND(($D186=1),($E186=5))</formula>
    </cfRule>
    <cfRule type="expression" dxfId="5354" priority="4573">
      <formula>AND(($D186=1),($E186=4))</formula>
    </cfRule>
    <cfRule type="expression" dxfId="5353" priority="4574">
      <formula>AND(($D186=1),($E186=3))</formula>
    </cfRule>
    <cfRule type="expression" dxfId="5352" priority="4575">
      <formula>AND(($D186=1),($E186=2))</formula>
    </cfRule>
    <cfRule type="expression" dxfId="5351" priority="4576">
      <formula>AND(($D186=1),($E186=1))</formula>
    </cfRule>
  </conditionalFormatting>
  <conditionalFormatting sqref="Q186">
    <cfRule type="expression" dxfId="5350" priority="4527">
      <formula>AND(($D186=5),($E186=5))</formula>
    </cfRule>
    <cfRule type="expression" dxfId="5349" priority="4528">
      <formula>AND(($D186=5),($E186=4))</formula>
    </cfRule>
    <cfRule type="expression" dxfId="5348" priority="4529">
      <formula>AND(($D186=5),($E186=3))</formula>
    </cfRule>
    <cfRule type="expression" dxfId="5347" priority="4530">
      <formula>AND(($D186=5),($E186=2))</formula>
    </cfRule>
    <cfRule type="expression" dxfId="5346" priority="4531">
      <formula>AND(($D186=5),($E186=1))</formula>
    </cfRule>
    <cfRule type="expression" dxfId="5345" priority="4532">
      <formula>AND(($D186=4),($E186=5))</formula>
    </cfRule>
    <cfRule type="expression" dxfId="5344" priority="4533">
      <formula>AND(($D186=4),($E186=4))</formula>
    </cfRule>
    <cfRule type="expression" dxfId="5343" priority="4534">
      <formula>AND(($D186=4),($E186=3))</formula>
    </cfRule>
    <cfRule type="expression" dxfId="5342" priority="4535">
      <formula>AND(($D186=4),($E186=2))</formula>
    </cfRule>
    <cfRule type="expression" dxfId="5341" priority="4536">
      <formula>AND(($D186=4),($E186=1))</formula>
    </cfRule>
    <cfRule type="expression" dxfId="5340" priority="4537">
      <formula>AND(($D186=3),($E186=5))</formula>
    </cfRule>
    <cfRule type="expression" dxfId="5339" priority="4538">
      <formula>AND(($D186=3),($E186=4))</formula>
    </cfRule>
    <cfRule type="expression" dxfId="5338" priority="4539">
      <formula>AND(($D186=3),($E186=3))</formula>
    </cfRule>
    <cfRule type="expression" dxfId="5337" priority="4540">
      <formula>AND(($D186=3),($E186=2))</formula>
    </cfRule>
    <cfRule type="expression" dxfId="5336" priority="4541">
      <formula>AND(($D186=3),($E186=1))</formula>
    </cfRule>
    <cfRule type="expression" dxfId="5335" priority="4542">
      <formula>AND(($D186=2),($E186=5))</formula>
    </cfRule>
    <cfRule type="expression" dxfId="5334" priority="4543">
      <formula>AND(($D186=2),($E186=4))</formula>
    </cfRule>
    <cfRule type="expression" dxfId="5333" priority="4544">
      <formula>AND(($D186=2),($E186=3))</formula>
    </cfRule>
    <cfRule type="expression" dxfId="5332" priority="4545">
      <formula>AND(($D186=2),($E186=2))</formula>
    </cfRule>
    <cfRule type="expression" dxfId="5331" priority="4546">
      <formula>AND(($D186=2),($E186=1))</formula>
    </cfRule>
    <cfRule type="expression" dxfId="5330" priority="4547">
      <formula>AND(($D186=1),($E186=5))</formula>
    </cfRule>
    <cfRule type="expression" dxfId="5329" priority="4548">
      <formula>AND(($D186=1),($E186=4))</formula>
    </cfRule>
    <cfRule type="expression" dxfId="5328" priority="4549">
      <formula>AND(($D186=1),($E186=3))</formula>
    </cfRule>
    <cfRule type="expression" dxfId="5327" priority="4550">
      <formula>AND(($D186=1),($E186=2))</formula>
    </cfRule>
    <cfRule type="expression" dxfId="5326" priority="4551">
      <formula>AND(($D186=1),($E186=1))</formula>
    </cfRule>
  </conditionalFormatting>
  <conditionalFormatting sqref="H187">
    <cfRule type="expression" dxfId="5325" priority="4502">
      <formula>AND(($D187=5),($E187=5))</formula>
    </cfRule>
    <cfRule type="expression" dxfId="5324" priority="4503">
      <formula>AND(($D187=5),($E187=4))</formula>
    </cfRule>
    <cfRule type="expression" dxfId="5323" priority="4504">
      <formula>AND(($D187=5),($E187=3))</formula>
    </cfRule>
    <cfRule type="expression" dxfId="5322" priority="4505">
      <formula>AND(($D187=5),($E187=2))</formula>
    </cfRule>
    <cfRule type="expression" dxfId="5321" priority="4506">
      <formula>AND(($D187=5),($E187=1))</formula>
    </cfRule>
    <cfRule type="expression" dxfId="5320" priority="4507">
      <formula>AND(($D187=4),($E187=5))</formula>
    </cfRule>
    <cfRule type="expression" dxfId="5319" priority="4508">
      <formula>AND(($D187=4),($E187=4))</formula>
    </cfRule>
    <cfRule type="expression" dxfId="5318" priority="4509">
      <formula>AND(($D187=4),($E187=3))</formula>
    </cfRule>
    <cfRule type="expression" dxfId="5317" priority="4510">
      <formula>AND(($D187=4),($E187=2))</formula>
    </cfRule>
    <cfRule type="expression" dxfId="5316" priority="4511">
      <formula>AND(($D187=4),($E187=1))</formula>
    </cfRule>
    <cfRule type="expression" dxfId="5315" priority="4512">
      <formula>AND(($D187=3),($E187=5))</formula>
    </cfRule>
    <cfRule type="expression" dxfId="5314" priority="4513">
      <formula>AND(($D187=3),($E187=4))</formula>
    </cfRule>
    <cfRule type="expression" dxfId="5313" priority="4514">
      <formula>AND(($D187=3),($E187=3))</formula>
    </cfRule>
    <cfRule type="expression" dxfId="5312" priority="4515">
      <formula>AND(($D187=3),($E187=2))</formula>
    </cfRule>
    <cfRule type="expression" dxfId="5311" priority="4516">
      <formula>AND(($D187=3),($E187=1))</formula>
    </cfRule>
    <cfRule type="expression" dxfId="5310" priority="4517">
      <formula>AND(($D187=2),($E187=5))</formula>
    </cfRule>
    <cfRule type="expression" dxfId="5309" priority="4518">
      <formula>AND(($D187=2),($E187=4))</formula>
    </cfRule>
    <cfRule type="expression" dxfId="5308" priority="4519">
      <formula>AND(($D187=2),($E187=3))</formula>
    </cfRule>
    <cfRule type="expression" dxfId="5307" priority="4520">
      <formula>AND(($D187=2),($E187=2))</formula>
    </cfRule>
    <cfRule type="expression" dxfId="5306" priority="4521">
      <formula>AND(($D187=2),($E187=1))</formula>
    </cfRule>
    <cfRule type="expression" dxfId="5305" priority="4522">
      <formula>AND(($D187=1),($E187=5))</formula>
    </cfRule>
    <cfRule type="expression" dxfId="5304" priority="4523">
      <formula>AND(($D187=1),($E187=4))</formula>
    </cfRule>
    <cfRule type="expression" dxfId="5303" priority="4524">
      <formula>AND(($D187=1),($E187=3))</formula>
    </cfRule>
    <cfRule type="expression" dxfId="5302" priority="4525">
      <formula>AND(($D187=1),($E187=2))</formula>
    </cfRule>
    <cfRule type="expression" dxfId="5301" priority="4526">
      <formula>AND(($D187=1),($E187=1))</formula>
    </cfRule>
  </conditionalFormatting>
  <conditionalFormatting sqref="Q187">
    <cfRule type="expression" dxfId="5300" priority="4477">
      <formula>AND(($D187=5),($E187=5))</formula>
    </cfRule>
    <cfRule type="expression" dxfId="5299" priority="4478">
      <formula>AND(($D187=5),($E187=4))</formula>
    </cfRule>
    <cfRule type="expression" dxfId="5298" priority="4479">
      <formula>AND(($D187=5),($E187=3))</formula>
    </cfRule>
    <cfRule type="expression" dxfId="5297" priority="4480">
      <formula>AND(($D187=5),($E187=2))</formula>
    </cfRule>
    <cfRule type="expression" dxfId="5296" priority="4481">
      <formula>AND(($D187=5),($E187=1))</formula>
    </cfRule>
    <cfRule type="expression" dxfId="5295" priority="4482">
      <formula>AND(($D187=4),($E187=5))</formula>
    </cfRule>
    <cfRule type="expression" dxfId="5294" priority="4483">
      <formula>AND(($D187=4),($E187=4))</formula>
    </cfRule>
    <cfRule type="expression" dxfId="5293" priority="4484">
      <formula>AND(($D187=4),($E187=3))</formula>
    </cfRule>
    <cfRule type="expression" dxfId="5292" priority="4485">
      <formula>AND(($D187=4),($E187=2))</formula>
    </cfRule>
    <cfRule type="expression" dxfId="5291" priority="4486">
      <formula>AND(($D187=4),($E187=1))</formula>
    </cfRule>
    <cfRule type="expression" dxfId="5290" priority="4487">
      <formula>AND(($D187=3),($E187=5))</formula>
    </cfRule>
    <cfRule type="expression" dxfId="5289" priority="4488">
      <formula>AND(($D187=3),($E187=4))</formula>
    </cfRule>
    <cfRule type="expression" dxfId="5288" priority="4489">
      <formula>AND(($D187=3),($E187=3))</formula>
    </cfRule>
    <cfRule type="expression" dxfId="5287" priority="4490">
      <formula>AND(($D187=3),($E187=2))</formula>
    </cfRule>
    <cfRule type="expression" dxfId="5286" priority="4491">
      <formula>AND(($D187=3),($E187=1))</formula>
    </cfRule>
    <cfRule type="expression" dxfId="5285" priority="4492">
      <formula>AND(($D187=2),($E187=5))</formula>
    </cfRule>
    <cfRule type="expression" dxfId="5284" priority="4493">
      <formula>AND(($D187=2),($E187=4))</formula>
    </cfRule>
    <cfRule type="expression" dxfId="5283" priority="4494">
      <formula>AND(($D187=2),($E187=3))</formula>
    </cfRule>
    <cfRule type="expression" dxfId="5282" priority="4495">
      <formula>AND(($D187=2),($E187=2))</formula>
    </cfRule>
    <cfRule type="expression" dxfId="5281" priority="4496">
      <formula>AND(($D187=2),($E187=1))</formula>
    </cfRule>
    <cfRule type="expression" dxfId="5280" priority="4497">
      <formula>AND(($D187=1),($E187=5))</formula>
    </cfRule>
    <cfRule type="expression" dxfId="5279" priority="4498">
      <formula>AND(($D187=1),($E187=4))</formula>
    </cfRule>
    <cfRule type="expression" dxfId="5278" priority="4499">
      <formula>AND(($D187=1),($E187=3))</formula>
    </cfRule>
    <cfRule type="expression" dxfId="5277" priority="4500">
      <formula>AND(($D187=1),($E187=2))</formula>
    </cfRule>
    <cfRule type="expression" dxfId="5276" priority="4501">
      <formula>AND(($D187=1),($E187=1))</formula>
    </cfRule>
  </conditionalFormatting>
  <conditionalFormatting sqref="H188">
    <cfRule type="expression" dxfId="5275" priority="4452">
      <formula>AND(($D188=5),($E188=5))</formula>
    </cfRule>
    <cfRule type="expression" dxfId="5274" priority="4453">
      <formula>AND(($D188=5),($E188=4))</formula>
    </cfRule>
    <cfRule type="expression" dxfId="5273" priority="4454">
      <formula>AND(($D188=5),($E188=3))</formula>
    </cfRule>
    <cfRule type="expression" dxfId="5272" priority="4455">
      <formula>AND(($D188=5),($E188=2))</formula>
    </cfRule>
    <cfRule type="expression" dxfId="5271" priority="4456">
      <formula>AND(($D188=5),($E188=1))</formula>
    </cfRule>
    <cfRule type="expression" dxfId="5270" priority="4457">
      <formula>AND(($D188=4),($E188=5))</formula>
    </cfRule>
    <cfRule type="expression" dxfId="5269" priority="4458">
      <formula>AND(($D188=4),($E188=4))</formula>
    </cfRule>
    <cfRule type="expression" dxfId="5268" priority="4459">
      <formula>AND(($D188=4),($E188=3))</formula>
    </cfRule>
    <cfRule type="expression" dxfId="5267" priority="4460">
      <formula>AND(($D188=4),($E188=2))</formula>
    </cfRule>
    <cfRule type="expression" dxfId="5266" priority="4461">
      <formula>AND(($D188=4),($E188=1))</formula>
    </cfRule>
    <cfRule type="expression" dxfId="5265" priority="4462">
      <formula>AND(($D188=3),($E188=5))</formula>
    </cfRule>
    <cfRule type="expression" dxfId="5264" priority="4463">
      <formula>AND(($D188=3),($E188=4))</formula>
    </cfRule>
    <cfRule type="expression" dxfId="5263" priority="4464">
      <formula>AND(($D188=3),($E188=3))</formula>
    </cfRule>
    <cfRule type="expression" dxfId="5262" priority="4465">
      <formula>AND(($D188=3),($E188=2))</formula>
    </cfRule>
    <cfRule type="expression" dxfId="5261" priority="4466">
      <formula>AND(($D188=3),($E188=1))</formula>
    </cfRule>
    <cfRule type="expression" dxfId="5260" priority="4467">
      <formula>AND(($D188=2),($E188=5))</formula>
    </cfRule>
    <cfRule type="expression" dxfId="5259" priority="4468">
      <formula>AND(($D188=2),($E188=4))</formula>
    </cfRule>
    <cfRule type="expression" dxfId="5258" priority="4469">
      <formula>AND(($D188=2),($E188=3))</formula>
    </cfRule>
    <cfRule type="expression" dxfId="5257" priority="4470">
      <formula>AND(($D188=2),($E188=2))</formula>
    </cfRule>
    <cfRule type="expression" dxfId="5256" priority="4471">
      <formula>AND(($D188=2),($E188=1))</formula>
    </cfRule>
    <cfRule type="expression" dxfId="5255" priority="4472">
      <formula>AND(($D188=1),($E188=5))</formula>
    </cfRule>
    <cfRule type="expression" dxfId="5254" priority="4473">
      <formula>AND(($D188=1),($E188=4))</formula>
    </cfRule>
    <cfRule type="expression" dxfId="5253" priority="4474">
      <formula>AND(($D188=1),($E188=3))</formula>
    </cfRule>
    <cfRule type="expression" dxfId="5252" priority="4475">
      <formula>AND(($D188=1),($E188=2))</formula>
    </cfRule>
    <cfRule type="expression" dxfId="5251" priority="4476">
      <formula>AND(($D188=1),($E188=1))</formula>
    </cfRule>
  </conditionalFormatting>
  <conditionalFormatting sqref="Q188">
    <cfRule type="expression" dxfId="5250" priority="4427">
      <formula>AND(($D188=5),($E188=5))</formula>
    </cfRule>
    <cfRule type="expression" dxfId="5249" priority="4428">
      <formula>AND(($D188=5),($E188=4))</formula>
    </cfRule>
    <cfRule type="expression" dxfId="5248" priority="4429">
      <formula>AND(($D188=5),($E188=3))</formula>
    </cfRule>
    <cfRule type="expression" dxfId="5247" priority="4430">
      <formula>AND(($D188=5),($E188=2))</formula>
    </cfRule>
    <cfRule type="expression" dxfId="5246" priority="4431">
      <formula>AND(($D188=5),($E188=1))</formula>
    </cfRule>
    <cfRule type="expression" dxfId="5245" priority="4432">
      <formula>AND(($D188=4),($E188=5))</formula>
    </cfRule>
    <cfRule type="expression" dxfId="5244" priority="4433">
      <formula>AND(($D188=4),($E188=4))</formula>
    </cfRule>
    <cfRule type="expression" dxfId="5243" priority="4434">
      <formula>AND(($D188=4),($E188=3))</formula>
    </cfRule>
    <cfRule type="expression" dxfId="5242" priority="4435">
      <formula>AND(($D188=4),($E188=2))</formula>
    </cfRule>
    <cfRule type="expression" dxfId="5241" priority="4436">
      <formula>AND(($D188=4),($E188=1))</formula>
    </cfRule>
    <cfRule type="expression" dxfId="5240" priority="4437">
      <formula>AND(($D188=3),($E188=5))</formula>
    </cfRule>
    <cfRule type="expression" dxfId="5239" priority="4438">
      <formula>AND(($D188=3),($E188=4))</formula>
    </cfRule>
    <cfRule type="expression" dxfId="5238" priority="4439">
      <formula>AND(($D188=3),($E188=3))</formula>
    </cfRule>
    <cfRule type="expression" dxfId="5237" priority="4440">
      <formula>AND(($D188=3),($E188=2))</formula>
    </cfRule>
    <cfRule type="expression" dxfId="5236" priority="4441">
      <formula>AND(($D188=3),($E188=1))</formula>
    </cfRule>
    <cfRule type="expression" dxfId="5235" priority="4442">
      <formula>AND(($D188=2),($E188=5))</formula>
    </cfRule>
    <cfRule type="expression" dxfId="5234" priority="4443">
      <formula>AND(($D188=2),($E188=4))</formula>
    </cfRule>
    <cfRule type="expression" dxfId="5233" priority="4444">
      <formula>AND(($D188=2),($E188=3))</formula>
    </cfRule>
    <cfRule type="expression" dxfId="5232" priority="4445">
      <formula>AND(($D188=2),($E188=2))</formula>
    </cfRule>
    <cfRule type="expression" dxfId="5231" priority="4446">
      <formula>AND(($D188=2),($E188=1))</formula>
    </cfRule>
    <cfRule type="expression" dxfId="5230" priority="4447">
      <formula>AND(($D188=1),($E188=5))</formula>
    </cfRule>
    <cfRule type="expression" dxfId="5229" priority="4448">
      <formula>AND(($D188=1),($E188=4))</formula>
    </cfRule>
    <cfRule type="expression" dxfId="5228" priority="4449">
      <formula>AND(($D188=1),($E188=3))</formula>
    </cfRule>
    <cfRule type="expression" dxfId="5227" priority="4450">
      <formula>AND(($D188=1),($E188=2))</formula>
    </cfRule>
    <cfRule type="expression" dxfId="5226" priority="4451">
      <formula>AND(($D188=1),($E188=1))</formula>
    </cfRule>
  </conditionalFormatting>
  <conditionalFormatting sqref="H191">
    <cfRule type="expression" dxfId="5225" priority="4377">
      <formula>AND(($D191=5),($E191=5))</formula>
    </cfRule>
    <cfRule type="expression" dxfId="5224" priority="4378">
      <formula>AND(($D191=5),($E191=4))</formula>
    </cfRule>
    <cfRule type="expression" dxfId="5223" priority="4379">
      <formula>AND(($D191=5),($E191=3))</formula>
    </cfRule>
    <cfRule type="expression" dxfId="5222" priority="4380">
      <formula>AND(($D191=5),($E191=2))</formula>
    </cfRule>
    <cfRule type="expression" dxfId="5221" priority="4381">
      <formula>AND(($D191=5),($E191=1))</formula>
    </cfRule>
    <cfRule type="expression" dxfId="5220" priority="4382">
      <formula>AND(($D191=4),($E191=5))</formula>
    </cfRule>
    <cfRule type="expression" dxfId="5219" priority="4383">
      <formula>AND(($D191=4),($E191=4))</formula>
    </cfRule>
    <cfRule type="expression" dxfId="5218" priority="4384">
      <formula>AND(($D191=4),($E191=3))</formula>
    </cfRule>
    <cfRule type="expression" dxfId="5217" priority="4385">
      <formula>AND(($D191=4),($E191=2))</formula>
    </cfRule>
    <cfRule type="expression" dxfId="5216" priority="4386">
      <formula>AND(($D191=4),($E191=1))</formula>
    </cfRule>
    <cfRule type="expression" dxfId="5215" priority="4387">
      <formula>AND(($D191=3),($E191=5))</formula>
    </cfRule>
    <cfRule type="expression" dxfId="5214" priority="4388">
      <formula>AND(($D191=3),($E191=4))</formula>
    </cfRule>
    <cfRule type="expression" dxfId="5213" priority="4389">
      <formula>AND(($D191=3),($E191=3))</formula>
    </cfRule>
    <cfRule type="expression" dxfId="5212" priority="4390">
      <formula>AND(($D191=3),($E191=2))</formula>
    </cfRule>
    <cfRule type="expression" dxfId="5211" priority="4391">
      <formula>AND(($D191=3),($E191=1))</formula>
    </cfRule>
    <cfRule type="expression" dxfId="5210" priority="4392">
      <formula>AND(($D191=2),($E191=5))</formula>
    </cfRule>
    <cfRule type="expression" dxfId="5209" priority="4393">
      <formula>AND(($D191=2),($E191=4))</formula>
    </cfRule>
    <cfRule type="expression" dxfId="5208" priority="4394">
      <formula>AND(($D191=2),($E191=3))</formula>
    </cfRule>
    <cfRule type="expression" dxfId="5207" priority="4395">
      <formula>AND(($D191=2),($E191=2))</formula>
    </cfRule>
    <cfRule type="expression" dxfId="5206" priority="4396">
      <formula>AND(($D191=2),($E191=1))</formula>
    </cfRule>
    <cfRule type="expression" dxfId="5205" priority="4397">
      <formula>AND(($D191=1),($E191=5))</formula>
    </cfRule>
    <cfRule type="expression" dxfId="5204" priority="4398">
      <formula>AND(($D191=1),($E191=4))</formula>
    </cfRule>
    <cfRule type="expression" dxfId="5203" priority="4399">
      <formula>AND(($D191=1),($E191=3))</formula>
    </cfRule>
    <cfRule type="expression" dxfId="5202" priority="4400">
      <formula>AND(($D191=1),($E191=2))</formula>
    </cfRule>
    <cfRule type="expression" dxfId="5201" priority="4401">
      <formula>AND(($D191=1),($E191=1))</formula>
    </cfRule>
  </conditionalFormatting>
  <conditionalFormatting sqref="Q191">
    <cfRule type="expression" dxfId="5200" priority="4327">
      <formula>AND(($M191=5),($N191=5))</formula>
    </cfRule>
    <cfRule type="expression" dxfId="5199" priority="4328">
      <formula>AND(($M191=5),($N191=4))</formula>
    </cfRule>
    <cfRule type="expression" dxfId="5198" priority="4329">
      <formula>AND(($M191=5),($N191=3))</formula>
    </cfRule>
    <cfRule type="expression" dxfId="5197" priority="4330">
      <formula>AND(($M191=5),($N191=2))</formula>
    </cfRule>
    <cfRule type="expression" dxfId="5196" priority="4331">
      <formula>AND(($M191=5),($N191=1))</formula>
    </cfRule>
    <cfRule type="expression" dxfId="5195" priority="4332">
      <formula>AND(($M191=4),($N191=5))</formula>
    </cfRule>
    <cfRule type="expression" dxfId="5194" priority="4333">
      <formula>AND(($M191=4),($N191=4))</formula>
    </cfRule>
    <cfRule type="expression" dxfId="5193" priority="4334">
      <formula>AND(($M191=4),($N191=3))</formula>
    </cfRule>
    <cfRule type="expression" dxfId="5192" priority="4335">
      <formula>AND(($M191=4),($N191=2))</formula>
    </cfRule>
    <cfRule type="expression" dxfId="5191" priority="4336">
      <formula>AND(($M191=4),($N191=1))</formula>
    </cfRule>
    <cfRule type="expression" dxfId="5190" priority="4337">
      <formula>AND(($M191=3),($N191=5))</formula>
    </cfRule>
    <cfRule type="expression" dxfId="5189" priority="4338">
      <formula>AND(($M191=3),($N191=4))</formula>
    </cfRule>
    <cfRule type="expression" dxfId="5188" priority="4339">
      <formula>AND(($M191=3),($N191=3))</formula>
    </cfRule>
    <cfRule type="expression" dxfId="5187" priority="4340">
      <formula>AND(($M191=3),($N191=2))</formula>
    </cfRule>
    <cfRule type="expression" dxfId="5186" priority="4341">
      <formula>AND(($M191=3),($N191=1))</formula>
    </cfRule>
    <cfRule type="expression" dxfId="5185" priority="4342">
      <formula>AND(($M191=2),($N191=5))</formula>
    </cfRule>
    <cfRule type="expression" dxfId="5184" priority="4343">
      <formula>AND(($M191=2),($N191=4))</formula>
    </cfRule>
    <cfRule type="expression" dxfId="5183" priority="4344">
      <formula>AND(($M191=2),($N191=3))</formula>
    </cfRule>
    <cfRule type="expression" dxfId="5182" priority="4345">
      <formula>AND(($M191=2),($N191=2))</formula>
    </cfRule>
    <cfRule type="expression" dxfId="5181" priority="4346">
      <formula>AND(($M191=2),($N191=1))</formula>
    </cfRule>
    <cfRule type="expression" dxfId="5180" priority="4347">
      <formula>AND(($M191=1),($N191=5))</formula>
    </cfRule>
    <cfRule type="expression" dxfId="5179" priority="4348">
      <formula>AND(($M191=1),($N191=4))</formula>
    </cfRule>
    <cfRule type="expression" dxfId="5178" priority="4349">
      <formula>AND(($M191=1),($N191=3))</formula>
    </cfRule>
    <cfRule type="expression" dxfId="5177" priority="4350">
      <formula>AND(($M191=1),($N191=2))</formula>
    </cfRule>
    <cfRule type="expression" dxfId="5176" priority="4351">
      <formula>AND(($M191=1),($N191=1))</formula>
    </cfRule>
  </conditionalFormatting>
  <conditionalFormatting sqref="H192">
    <cfRule type="expression" dxfId="5175" priority="4302">
      <formula>AND(($D192=5),($E192=5))</formula>
    </cfRule>
    <cfRule type="expression" dxfId="5174" priority="4303">
      <formula>AND(($D192=5),($E192=4))</formula>
    </cfRule>
    <cfRule type="expression" dxfId="5173" priority="4304">
      <formula>AND(($D192=5),($E192=3))</formula>
    </cfRule>
    <cfRule type="expression" dxfId="5172" priority="4305">
      <formula>AND(($D192=5),($E192=2))</formula>
    </cfRule>
    <cfRule type="expression" dxfId="5171" priority="4306">
      <formula>AND(($D192=5),($E192=1))</formula>
    </cfRule>
    <cfRule type="expression" dxfId="5170" priority="4307">
      <formula>AND(($D192=4),($E192=5))</formula>
    </cfRule>
    <cfRule type="expression" dxfId="5169" priority="4308">
      <formula>AND(($D192=4),($E192=4))</formula>
    </cfRule>
    <cfRule type="expression" dxfId="5168" priority="4309">
      <formula>AND(($D192=4),($E192=3))</formula>
    </cfRule>
    <cfRule type="expression" dxfId="5167" priority="4310">
      <formula>AND(($D192=4),($E192=2))</formula>
    </cfRule>
    <cfRule type="expression" dxfId="5166" priority="4311">
      <formula>AND(($D192=4),($E192=1))</formula>
    </cfRule>
    <cfRule type="expression" dxfId="5165" priority="4312">
      <formula>AND(($D192=3),($E192=5))</formula>
    </cfRule>
    <cfRule type="expression" dxfId="5164" priority="4313">
      <formula>AND(($D192=3),($E192=4))</formula>
    </cfRule>
    <cfRule type="expression" dxfId="5163" priority="4314">
      <formula>AND(($D192=3),($E192=3))</formula>
    </cfRule>
    <cfRule type="expression" dxfId="5162" priority="4315">
      <formula>AND(($D192=3),($E192=2))</formula>
    </cfRule>
    <cfRule type="expression" dxfId="5161" priority="4316">
      <formula>AND(($D192=3),($E192=1))</formula>
    </cfRule>
    <cfRule type="expression" dxfId="5160" priority="4317">
      <formula>AND(($D192=2),($E192=5))</formula>
    </cfRule>
    <cfRule type="expression" dxfId="5159" priority="4318">
      <formula>AND(($D192=2),($E192=4))</formula>
    </cfRule>
    <cfRule type="expression" dxfId="5158" priority="4319">
      <formula>AND(($D192=2),($E192=3))</formula>
    </cfRule>
    <cfRule type="expression" dxfId="5157" priority="4320">
      <formula>AND(($D192=2),($E192=2))</formula>
    </cfRule>
    <cfRule type="expression" dxfId="5156" priority="4321">
      <formula>AND(($D192=2),($E192=1))</formula>
    </cfRule>
    <cfRule type="expression" dxfId="5155" priority="4322">
      <formula>AND(($D192=1),($E192=5))</formula>
    </cfRule>
    <cfRule type="expression" dxfId="5154" priority="4323">
      <formula>AND(($D192=1),($E192=4))</formula>
    </cfRule>
    <cfRule type="expression" dxfId="5153" priority="4324">
      <formula>AND(($D192=1),($E192=3))</formula>
    </cfRule>
    <cfRule type="expression" dxfId="5152" priority="4325">
      <formula>AND(($D192=1),($E192=2))</formula>
    </cfRule>
    <cfRule type="expression" dxfId="5151" priority="4326">
      <formula>AND(($D192=1),($E192=1))</formula>
    </cfRule>
  </conditionalFormatting>
  <conditionalFormatting sqref="Q192">
    <cfRule type="expression" dxfId="5150" priority="4277">
      <formula>AND(($M192=5),($N192=5))</formula>
    </cfRule>
    <cfRule type="expression" dxfId="5149" priority="4278">
      <formula>AND(($M192=5),($N192=4))</formula>
    </cfRule>
    <cfRule type="expression" dxfId="5148" priority="4279">
      <formula>AND(($M192=5),($N192=3))</formula>
    </cfRule>
    <cfRule type="expression" dxfId="5147" priority="4280">
      <formula>AND(($M192=5),($N192=2))</formula>
    </cfRule>
    <cfRule type="expression" dxfId="5146" priority="4281">
      <formula>AND(($M192=5),($N192=1))</formula>
    </cfRule>
    <cfRule type="expression" dxfId="5145" priority="4282">
      <formula>AND(($M192=4),($N192=5))</formula>
    </cfRule>
    <cfRule type="expression" dxfId="5144" priority="4283">
      <formula>AND(($M192=4),($N192=4))</formula>
    </cfRule>
    <cfRule type="expression" dxfId="5143" priority="4284">
      <formula>AND(($M192=4),($N192=3))</formula>
    </cfRule>
    <cfRule type="expression" dxfId="5142" priority="4285">
      <formula>AND(($M192=4),($N192=2))</formula>
    </cfRule>
    <cfRule type="expression" dxfId="5141" priority="4286">
      <formula>AND(($M192=4),($N192=1))</formula>
    </cfRule>
    <cfRule type="expression" dxfId="5140" priority="4287">
      <formula>AND(($M192=3),($N192=5))</formula>
    </cfRule>
    <cfRule type="expression" dxfId="5139" priority="4288">
      <formula>AND(($M192=3),($N192=4))</formula>
    </cfRule>
    <cfRule type="expression" dxfId="5138" priority="4289">
      <formula>AND(($M192=3),($N192=3))</formula>
    </cfRule>
    <cfRule type="expression" dxfId="5137" priority="4290">
      <formula>AND(($M192=3),($N192=2))</formula>
    </cfRule>
    <cfRule type="expression" dxfId="5136" priority="4291">
      <formula>AND(($M192=3),($N192=1))</formula>
    </cfRule>
    <cfRule type="expression" dxfId="5135" priority="4292">
      <formula>AND(($M192=2),($N192=5))</formula>
    </cfRule>
    <cfRule type="expression" dxfId="5134" priority="4293">
      <formula>AND(($M192=2),($N192=4))</formula>
    </cfRule>
    <cfRule type="expression" dxfId="5133" priority="4294">
      <formula>AND(($M192=2),($N192=3))</formula>
    </cfRule>
    <cfRule type="expression" dxfId="5132" priority="4295">
      <formula>AND(($M192=2),($N192=2))</formula>
    </cfRule>
    <cfRule type="expression" dxfId="5131" priority="4296">
      <formula>AND(($M192=2),($N192=1))</formula>
    </cfRule>
    <cfRule type="expression" dxfId="5130" priority="4297">
      <formula>AND(($M192=1),($N192=5))</formula>
    </cfRule>
    <cfRule type="expression" dxfId="5129" priority="4298">
      <formula>AND(($M192=1),($N192=4))</formula>
    </cfRule>
    <cfRule type="expression" dxfId="5128" priority="4299">
      <formula>AND(($M192=1),($N192=3))</formula>
    </cfRule>
    <cfRule type="expression" dxfId="5127" priority="4300">
      <formula>AND(($M192=1),($N192=2))</formula>
    </cfRule>
    <cfRule type="expression" dxfId="5126" priority="4301">
      <formula>AND(($M192=1),($N192=1))</formula>
    </cfRule>
  </conditionalFormatting>
  <conditionalFormatting sqref="H193">
    <cfRule type="expression" dxfId="5125" priority="4252">
      <formula>AND(($D193=5),($E193=5))</formula>
    </cfRule>
    <cfRule type="expression" dxfId="5124" priority="4253">
      <formula>AND(($D193=5),($E193=4))</formula>
    </cfRule>
    <cfRule type="expression" dxfId="5123" priority="4254">
      <formula>AND(($D193=5),($E193=3))</formula>
    </cfRule>
    <cfRule type="expression" dxfId="5122" priority="4255">
      <formula>AND(($D193=5),($E193=2))</formula>
    </cfRule>
    <cfRule type="expression" dxfId="5121" priority="4256">
      <formula>AND(($D193=5),($E193=1))</formula>
    </cfRule>
    <cfRule type="expression" dxfId="5120" priority="4257">
      <formula>AND(($D193=4),($E193=5))</formula>
    </cfRule>
    <cfRule type="expression" dxfId="5119" priority="4258">
      <formula>AND(($D193=4),($E193=4))</formula>
    </cfRule>
    <cfRule type="expression" dxfId="5118" priority="4259">
      <formula>AND(($D193=4),($E193=3))</formula>
    </cfRule>
    <cfRule type="expression" dxfId="5117" priority="4260">
      <formula>AND(($D193=4),($E193=2))</formula>
    </cfRule>
    <cfRule type="expression" dxfId="5116" priority="4261">
      <formula>AND(($D193=4),($E193=1))</formula>
    </cfRule>
    <cfRule type="expression" dxfId="5115" priority="4262">
      <formula>AND(($D193=3),($E193=5))</formula>
    </cfRule>
    <cfRule type="expression" dxfId="5114" priority="4263">
      <formula>AND(($D193=3),($E193=4))</formula>
    </cfRule>
    <cfRule type="expression" dxfId="5113" priority="4264">
      <formula>AND(($D193=3),($E193=3))</formula>
    </cfRule>
    <cfRule type="expression" dxfId="5112" priority="4265">
      <formula>AND(($D193=3),($E193=2))</formula>
    </cfRule>
    <cfRule type="expression" dxfId="5111" priority="4266">
      <formula>AND(($D193=3),($E193=1))</formula>
    </cfRule>
    <cfRule type="expression" dxfId="5110" priority="4267">
      <formula>AND(($D193=2),($E193=5))</formula>
    </cfRule>
    <cfRule type="expression" dxfId="5109" priority="4268">
      <formula>AND(($D193=2),($E193=4))</formula>
    </cfRule>
    <cfRule type="expression" dxfId="5108" priority="4269">
      <formula>AND(($D193=2),($E193=3))</formula>
    </cfRule>
    <cfRule type="expression" dxfId="5107" priority="4270">
      <formula>AND(($D193=2),($E193=2))</formula>
    </cfRule>
    <cfRule type="expression" dxfId="5106" priority="4271">
      <formula>AND(($D193=2),($E193=1))</formula>
    </cfRule>
    <cfRule type="expression" dxfId="5105" priority="4272">
      <formula>AND(($D193=1),($E193=5))</formula>
    </cfRule>
    <cfRule type="expression" dxfId="5104" priority="4273">
      <formula>AND(($D193=1),($E193=4))</formula>
    </cfRule>
    <cfRule type="expression" dxfId="5103" priority="4274">
      <formula>AND(($D193=1),($E193=3))</formula>
    </cfRule>
    <cfRule type="expression" dxfId="5102" priority="4275">
      <formula>AND(($D193=1),($E193=2))</formula>
    </cfRule>
    <cfRule type="expression" dxfId="5101" priority="4276">
      <formula>AND(($D193=1),($E193=1))</formula>
    </cfRule>
  </conditionalFormatting>
  <conditionalFormatting sqref="Q193">
    <cfRule type="expression" dxfId="5100" priority="4227">
      <formula>AND(($D193=5),($E193=5))</formula>
    </cfRule>
    <cfRule type="expression" dxfId="5099" priority="4228">
      <formula>AND(($D193=5),($E193=4))</formula>
    </cfRule>
    <cfRule type="expression" dxfId="5098" priority="4229">
      <formula>AND(($D193=5),($E193=3))</formula>
    </cfRule>
    <cfRule type="expression" dxfId="5097" priority="4230">
      <formula>AND(($D193=5),($E193=2))</formula>
    </cfRule>
    <cfRule type="expression" dxfId="5096" priority="4231">
      <formula>AND(($D193=5),($E193=1))</formula>
    </cfRule>
    <cfRule type="expression" dxfId="5095" priority="4232">
      <formula>AND(($D193=4),($E193=5))</formula>
    </cfRule>
    <cfRule type="expression" dxfId="5094" priority="4233">
      <formula>AND(($D193=4),($E193=4))</formula>
    </cfRule>
    <cfRule type="expression" dxfId="5093" priority="4234">
      <formula>AND(($D193=4),($E193=3))</formula>
    </cfRule>
    <cfRule type="expression" dxfId="5092" priority="4235">
      <formula>AND(($D193=4),($E193=2))</formula>
    </cfRule>
    <cfRule type="expression" dxfId="5091" priority="4236">
      <formula>AND(($D193=4),($E193=1))</formula>
    </cfRule>
    <cfRule type="expression" dxfId="5090" priority="4237">
      <formula>AND(($D193=3),($E193=5))</formula>
    </cfRule>
    <cfRule type="expression" dxfId="5089" priority="4238">
      <formula>AND(($D193=3),($E193=4))</formula>
    </cfRule>
    <cfRule type="expression" dxfId="5088" priority="4239">
      <formula>AND(($D193=3),($E193=3))</formula>
    </cfRule>
    <cfRule type="expression" dxfId="5087" priority="4240">
      <formula>AND(($D193=3),($E193=2))</formula>
    </cfRule>
    <cfRule type="expression" dxfId="5086" priority="4241">
      <formula>AND(($D193=3),($E193=1))</formula>
    </cfRule>
    <cfRule type="expression" dxfId="5085" priority="4242">
      <formula>AND(($D193=2),($E193=5))</formula>
    </cfRule>
    <cfRule type="expression" dxfId="5084" priority="4243">
      <formula>AND(($D193=2),($E193=4))</formula>
    </cfRule>
    <cfRule type="expression" dxfId="5083" priority="4244">
      <formula>AND(($D193=2),($E193=3))</formula>
    </cfRule>
    <cfRule type="expression" dxfId="5082" priority="4245">
      <formula>AND(($D193=2),($E193=2))</formula>
    </cfRule>
    <cfRule type="expression" dxfId="5081" priority="4246">
      <formula>AND(($D193=2),($E193=1))</formula>
    </cfRule>
    <cfRule type="expression" dxfId="5080" priority="4247">
      <formula>AND(($D193=1),($E193=5))</formula>
    </cfRule>
    <cfRule type="expression" dxfId="5079" priority="4248">
      <formula>AND(($D193=1),($E193=4))</formula>
    </cfRule>
    <cfRule type="expression" dxfId="5078" priority="4249">
      <formula>AND(($D193=1),($E193=3))</formula>
    </cfRule>
    <cfRule type="expression" dxfId="5077" priority="4250">
      <formula>AND(($D193=1),($E193=2))</formula>
    </cfRule>
    <cfRule type="expression" dxfId="5076" priority="4251">
      <formula>AND(($D193=1),($E193=1))</formula>
    </cfRule>
  </conditionalFormatting>
  <conditionalFormatting sqref="Q196">
    <cfRule type="expression" dxfId="5075" priority="4177">
      <formula>AND(($D196=5),($E196=5))</formula>
    </cfRule>
    <cfRule type="expression" dxfId="5074" priority="4178">
      <formula>AND(($D196=5),($E196=4))</formula>
    </cfRule>
    <cfRule type="expression" dxfId="5073" priority="4179">
      <formula>AND(($D196=5),($E196=3))</formula>
    </cfRule>
    <cfRule type="expression" dxfId="5072" priority="4180">
      <formula>AND(($D196=5),($E196=2))</formula>
    </cfRule>
    <cfRule type="expression" dxfId="5071" priority="4181">
      <formula>AND(($D196=5),($E196=1))</formula>
    </cfRule>
    <cfRule type="expression" dxfId="5070" priority="4182">
      <formula>AND(($D196=4),($E196=5))</formula>
    </cfRule>
    <cfRule type="expression" dxfId="5069" priority="4183">
      <formula>AND(($D196=4),($E196=4))</formula>
    </cfRule>
    <cfRule type="expression" dxfId="5068" priority="4184">
      <formula>AND(($D196=4),($E196=3))</formula>
    </cfRule>
    <cfRule type="expression" dxfId="5067" priority="4185">
      <formula>AND(($D196=4),($E196=2))</formula>
    </cfRule>
    <cfRule type="expression" dxfId="5066" priority="4186">
      <formula>AND(($D196=4),($E196=1))</formula>
    </cfRule>
    <cfRule type="expression" dxfId="5065" priority="4187">
      <formula>AND(($D196=3),($E196=5))</formula>
    </cfRule>
    <cfRule type="expression" dxfId="5064" priority="4188">
      <formula>AND(($D196=3),($E196=4))</formula>
    </cfRule>
    <cfRule type="expression" dxfId="5063" priority="4189">
      <formula>AND(($D196=3),($E196=3))</formula>
    </cfRule>
    <cfRule type="expression" dxfId="5062" priority="4190">
      <formula>AND(($D196=3),($E196=2))</formula>
    </cfRule>
    <cfRule type="expression" dxfId="5061" priority="4191">
      <formula>AND(($D196=3),($E196=1))</formula>
    </cfRule>
    <cfRule type="expression" dxfId="5060" priority="4192">
      <formula>AND(($D196=2),($E196=5))</formula>
    </cfRule>
    <cfRule type="expression" dxfId="5059" priority="4193">
      <formula>AND(($D196=2),($E196=4))</formula>
    </cfRule>
    <cfRule type="expression" dxfId="5058" priority="4194">
      <formula>AND(($D196=2),($E196=3))</formula>
    </cfRule>
    <cfRule type="expression" dxfId="5057" priority="4195">
      <formula>AND(($D196=2),($E196=2))</formula>
    </cfRule>
    <cfRule type="expression" dxfId="5056" priority="4196">
      <formula>AND(($D196=2),($E196=1))</formula>
    </cfRule>
    <cfRule type="expression" dxfId="5055" priority="4197">
      <formula>AND(($D196=1),($E196=5))</formula>
    </cfRule>
    <cfRule type="expression" dxfId="5054" priority="4198">
      <formula>AND(($D196=1),($E196=4))</formula>
    </cfRule>
    <cfRule type="expression" dxfId="5053" priority="4199">
      <formula>AND(($D196=1),($E196=3))</formula>
    </cfRule>
    <cfRule type="expression" dxfId="5052" priority="4200">
      <formula>AND(($D196=1),($E196=2))</formula>
    </cfRule>
    <cfRule type="expression" dxfId="5051" priority="4201">
      <formula>AND(($D196=1),($E196=1))</formula>
    </cfRule>
  </conditionalFormatting>
  <conditionalFormatting sqref="Q198">
    <cfRule type="expression" dxfId="5050" priority="4102">
      <formula>AND(($M198=5),($N198=5))</formula>
    </cfRule>
    <cfRule type="expression" dxfId="5049" priority="4103">
      <formula>AND(($M198=5),($N198=4))</formula>
    </cfRule>
    <cfRule type="expression" dxfId="5048" priority="4104">
      <formula>AND(($M198=5),($N198=3))</formula>
    </cfRule>
    <cfRule type="expression" dxfId="5047" priority="4105">
      <formula>AND(($M198=5),($N198=2))</formula>
    </cfRule>
    <cfRule type="expression" dxfId="5046" priority="4106">
      <formula>AND(($M198=5),($N198=1))</formula>
    </cfRule>
    <cfRule type="expression" dxfId="5045" priority="4107">
      <formula>AND(($M198=4),($N198=5))</formula>
    </cfRule>
    <cfRule type="expression" dxfId="5044" priority="4108">
      <formula>AND(($M198=4),($N198=4))</formula>
    </cfRule>
    <cfRule type="expression" dxfId="5043" priority="4109">
      <formula>AND(($M198=4),($N198=3))</formula>
    </cfRule>
    <cfRule type="expression" dxfId="5042" priority="4110">
      <formula>AND(($M198=4),($N198=2))</formula>
    </cfRule>
    <cfRule type="expression" dxfId="5041" priority="4111">
      <formula>AND(($M198=4),($N198=1))</formula>
    </cfRule>
    <cfRule type="expression" dxfId="5040" priority="4112">
      <formula>AND(($M198=3),($N198=5))</formula>
    </cfRule>
    <cfRule type="expression" dxfId="5039" priority="4113">
      <formula>AND(($M198=3),($N198=4))</formula>
    </cfRule>
    <cfRule type="expression" dxfId="5038" priority="4114">
      <formula>AND(($M198=3),($N198=3))</formula>
    </cfRule>
    <cfRule type="expression" dxfId="5037" priority="4115">
      <formula>AND(($M198=3),($N198=2))</formula>
    </cfRule>
    <cfRule type="expression" dxfId="5036" priority="4116">
      <formula>AND(($M198=3),($N198=1))</formula>
    </cfRule>
    <cfRule type="expression" dxfId="5035" priority="4117">
      <formula>AND(($M198=2),($N198=5))</formula>
    </cfRule>
    <cfRule type="expression" dxfId="5034" priority="4118">
      <formula>AND(($M198=2),($N198=4))</formula>
    </cfRule>
    <cfRule type="expression" dxfId="5033" priority="4119">
      <formula>AND(($M198=2),($N198=3))</formula>
    </cfRule>
    <cfRule type="expression" dxfId="5032" priority="4120">
      <formula>AND(($M198=2),($N198=2))</formula>
    </cfRule>
    <cfRule type="expression" dxfId="5031" priority="4121">
      <formula>AND(($M198=2),($N198=1))</formula>
    </cfRule>
    <cfRule type="expression" dxfId="5030" priority="4122">
      <formula>AND(($M198=1),($N198=5))</formula>
    </cfRule>
    <cfRule type="expression" dxfId="5029" priority="4123">
      <formula>AND(($M198=1),($N198=4))</formula>
    </cfRule>
    <cfRule type="expression" dxfId="5028" priority="4124">
      <formula>AND(($M198=1),($N198=3))</formula>
    </cfRule>
    <cfRule type="expression" dxfId="5027" priority="4125">
      <formula>AND(($M198=1),($N198=2))</formula>
    </cfRule>
    <cfRule type="expression" dxfId="5026" priority="4126">
      <formula>AND(($M198=1),($N198=1))</formula>
    </cfRule>
  </conditionalFormatting>
  <conditionalFormatting sqref="H203">
    <cfRule type="expression" dxfId="5025" priority="4127">
      <formula>AND(($D203=5),($E203=5))</formula>
    </cfRule>
    <cfRule type="expression" dxfId="5024" priority="4128">
      <formula>AND(($D203=5),($E203=4))</formula>
    </cfRule>
    <cfRule type="expression" dxfId="5023" priority="4129">
      <formula>AND(($D203=5),($E203=3))</formula>
    </cfRule>
    <cfRule type="expression" dxfId="5022" priority="4130">
      <formula>AND(($D203=5),($E203=2))</formula>
    </cfRule>
    <cfRule type="expression" dxfId="5021" priority="4131">
      <formula>AND(($D203=5),($E203=1))</formula>
    </cfRule>
    <cfRule type="expression" dxfId="5020" priority="4132">
      <formula>AND(($D203=4),($E203=5))</formula>
    </cfRule>
    <cfRule type="expression" dxfId="5019" priority="4133">
      <formula>AND(($D203=4),($E203=4))</formula>
    </cfRule>
    <cfRule type="expression" dxfId="5018" priority="4134">
      <formula>AND(($D203=4),($E203=3))</formula>
    </cfRule>
    <cfRule type="expression" dxfId="5017" priority="4135">
      <formula>AND(($D203=4),($E203=2))</formula>
    </cfRule>
    <cfRule type="expression" dxfId="5016" priority="4136">
      <formula>AND(($D203=4),($E203=1))</formula>
    </cfRule>
    <cfRule type="expression" dxfId="5015" priority="4137">
      <formula>AND(($D203=3),($E203=5))</formula>
    </cfRule>
    <cfRule type="expression" dxfId="5014" priority="4138">
      <formula>AND(($D203=3),($E203=4))</formula>
    </cfRule>
    <cfRule type="expression" dxfId="5013" priority="4139">
      <formula>AND(($D203=3),($E203=3))</formula>
    </cfRule>
    <cfRule type="expression" dxfId="5012" priority="4140">
      <formula>AND(($D203=3),($E203=2))</formula>
    </cfRule>
    <cfRule type="expression" dxfId="5011" priority="4141">
      <formula>AND(($D203=3),($E203=1))</formula>
    </cfRule>
    <cfRule type="expression" dxfId="5010" priority="4142">
      <formula>AND(($D203=2),($E203=5))</formula>
    </cfRule>
    <cfRule type="expression" dxfId="5009" priority="4143">
      <formula>AND(($D203=2),($E203=4))</formula>
    </cfRule>
    <cfRule type="expression" dxfId="5008" priority="4144">
      <formula>AND(($D203=2),($E203=3))</formula>
    </cfRule>
    <cfRule type="expression" dxfId="5007" priority="4145">
      <formula>AND(($D203=2),($E203=2))</formula>
    </cfRule>
    <cfRule type="expression" dxfId="5006" priority="4146">
      <formula>AND(($D203=2),($E203=1))</formula>
    </cfRule>
    <cfRule type="expression" dxfId="5005" priority="4147">
      <formula>AND(($D203=1),($E203=5))</formula>
    </cfRule>
    <cfRule type="expression" dxfId="5004" priority="4148">
      <formula>AND(($D203=1),($E203=4))</formula>
    </cfRule>
    <cfRule type="expression" dxfId="5003" priority="4149">
      <formula>AND(($D203=1),($E203=3))</formula>
    </cfRule>
    <cfRule type="expression" dxfId="5002" priority="4150">
      <formula>AND(($D203=1),($E203=2))</formula>
    </cfRule>
    <cfRule type="expression" dxfId="5001" priority="4151">
      <formula>AND(($D203=1),($E203=1))</formula>
    </cfRule>
  </conditionalFormatting>
  <conditionalFormatting sqref="Q203">
    <cfRule type="expression" dxfId="5000" priority="4077">
      <formula>AND(($M203=5),($N203=5))</formula>
    </cfRule>
    <cfRule type="expression" dxfId="4999" priority="4078">
      <formula>AND(($M203=5),($N203=4))</formula>
    </cfRule>
    <cfRule type="expression" dxfId="4998" priority="4079">
      <formula>AND(($M203=5),($N203=3))</formula>
    </cfRule>
    <cfRule type="expression" dxfId="4997" priority="4080">
      <formula>AND(($M203=5),($N203=2))</formula>
    </cfRule>
    <cfRule type="expression" dxfId="4996" priority="4081">
      <formula>AND(($M203=5),($N203=1))</formula>
    </cfRule>
    <cfRule type="expression" dxfId="4995" priority="4082">
      <formula>AND(($M203=4),($N203=5))</formula>
    </cfRule>
    <cfRule type="expression" dxfId="4994" priority="4083">
      <formula>AND(($M203=4),($N203=4))</formula>
    </cfRule>
    <cfRule type="expression" dxfId="4993" priority="4084">
      <formula>AND(($M203=4),($N203=3))</formula>
    </cfRule>
    <cfRule type="expression" dxfId="4992" priority="4085">
      <formula>AND(($M203=4),($N203=2))</formula>
    </cfRule>
    <cfRule type="expression" dxfId="4991" priority="4086">
      <formula>AND(($M203=4),($N203=1))</formula>
    </cfRule>
    <cfRule type="expression" dxfId="4990" priority="4087">
      <formula>AND(($M203=3),($N203=5))</formula>
    </cfRule>
    <cfRule type="expression" dxfId="4989" priority="4088">
      <formula>AND(($M203=3),($N203=4))</formula>
    </cfRule>
    <cfRule type="expression" dxfId="4988" priority="4089">
      <formula>AND(($M203=3),($N203=3))</formula>
    </cfRule>
    <cfRule type="expression" dxfId="4987" priority="4090">
      <formula>AND(($M203=3),($N203=2))</formula>
    </cfRule>
    <cfRule type="expression" dxfId="4986" priority="4091">
      <formula>AND(($M203=3),($N203=1))</formula>
    </cfRule>
    <cfRule type="expression" dxfId="4985" priority="4092">
      <formula>AND(($M203=2),($N203=5))</formula>
    </cfRule>
    <cfRule type="expression" dxfId="4984" priority="4093">
      <formula>AND(($M203=2),($N203=4))</formula>
    </cfRule>
    <cfRule type="expression" dxfId="4983" priority="4094">
      <formula>AND(($M203=2),($N203=3))</formula>
    </cfRule>
    <cfRule type="expression" dxfId="4982" priority="4095">
      <formula>AND(($M203=2),($N203=2))</formula>
    </cfRule>
    <cfRule type="expression" dxfId="4981" priority="4096">
      <formula>AND(($M203=2),($N203=1))</formula>
    </cfRule>
    <cfRule type="expression" dxfId="4980" priority="4097">
      <formula>AND(($M203=1),($N203=5))</formula>
    </cfRule>
    <cfRule type="expression" dxfId="4979" priority="4098">
      <formula>AND(($M203=1),($N203=4))</formula>
    </cfRule>
    <cfRule type="expression" dxfId="4978" priority="4099">
      <formula>AND(($M203=1),($N203=3))</formula>
    </cfRule>
    <cfRule type="expression" dxfId="4977" priority="4100">
      <formula>AND(($M203=1),($N203=2))</formula>
    </cfRule>
    <cfRule type="expression" dxfId="4976" priority="4101">
      <formula>AND(($M203=1),($N203=1))</formula>
    </cfRule>
  </conditionalFormatting>
  <conditionalFormatting sqref="H206">
    <cfRule type="expression" dxfId="4975" priority="4052">
      <formula>AND(($D206=5),($E206=5))</formula>
    </cfRule>
    <cfRule type="expression" dxfId="4974" priority="4053">
      <formula>AND(($D206=5),($E206=4))</formula>
    </cfRule>
    <cfRule type="expression" dxfId="4973" priority="4054">
      <formula>AND(($D206=5),($E206=3))</formula>
    </cfRule>
    <cfRule type="expression" dxfId="4972" priority="4055">
      <formula>AND(($D206=5),($E206=2))</formula>
    </cfRule>
    <cfRule type="expression" dxfId="4971" priority="4056">
      <formula>AND(($D206=5),($E206=1))</formula>
    </cfRule>
    <cfRule type="expression" dxfId="4970" priority="4057">
      <formula>AND(($D206=4),($E206=5))</formula>
    </cfRule>
    <cfRule type="expression" dxfId="4969" priority="4058">
      <formula>AND(($D206=4),($E206=4))</formula>
    </cfRule>
    <cfRule type="expression" dxfId="4968" priority="4059">
      <formula>AND(($D206=4),($E206=3))</formula>
    </cfRule>
    <cfRule type="expression" dxfId="4967" priority="4060">
      <formula>AND(($D206=4),($E206=2))</formula>
    </cfRule>
    <cfRule type="expression" dxfId="4966" priority="4061">
      <formula>AND(($D206=4),($E206=1))</formula>
    </cfRule>
    <cfRule type="expression" dxfId="4965" priority="4062">
      <formula>AND(($D206=3),($E206=5))</formula>
    </cfRule>
    <cfRule type="expression" dxfId="4964" priority="4063">
      <formula>AND(($D206=3),($E206=4))</formula>
    </cfRule>
    <cfRule type="expression" dxfId="4963" priority="4064">
      <formula>AND(($D206=3),($E206=3))</formula>
    </cfRule>
    <cfRule type="expression" dxfId="4962" priority="4065">
      <formula>AND(($D206=3),($E206=2))</formula>
    </cfRule>
    <cfRule type="expression" dxfId="4961" priority="4066">
      <formula>AND(($D206=3),($E206=1))</formula>
    </cfRule>
    <cfRule type="expression" dxfId="4960" priority="4067">
      <formula>AND(($D206=2),($E206=5))</formula>
    </cfRule>
    <cfRule type="expression" dxfId="4959" priority="4068">
      <formula>AND(($D206=2),($E206=4))</formula>
    </cfRule>
    <cfRule type="expression" dxfId="4958" priority="4069">
      <formula>AND(($D206=2),($E206=3))</formula>
    </cfRule>
    <cfRule type="expression" dxfId="4957" priority="4070">
      <formula>AND(($D206=2),($E206=2))</formula>
    </cfRule>
    <cfRule type="expression" dxfId="4956" priority="4071">
      <formula>AND(($D206=2),($E206=1))</formula>
    </cfRule>
    <cfRule type="expression" dxfId="4955" priority="4072">
      <formula>AND(($D206=1),($E206=5))</formula>
    </cfRule>
    <cfRule type="expression" dxfId="4954" priority="4073">
      <formula>AND(($D206=1),($E206=4))</formula>
    </cfRule>
    <cfRule type="expression" dxfId="4953" priority="4074">
      <formula>AND(($D206=1),($E206=3))</formula>
    </cfRule>
    <cfRule type="expression" dxfId="4952" priority="4075">
      <formula>AND(($D206=1),($E206=2))</formula>
    </cfRule>
    <cfRule type="expression" dxfId="4951" priority="4076">
      <formula>AND(($D206=1),($E206=1))</formula>
    </cfRule>
  </conditionalFormatting>
  <conditionalFormatting sqref="Q206">
    <cfRule type="expression" dxfId="4950" priority="4027">
      <formula>AND(($M206=5),($N206=5))</formula>
    </cfRule>
    <cfRule type="expression" dxfId="4949" priority="4028">
      <formula>AND(($M206=5),($N206=4))</formula>
    </cfRule>
    <cfRule type="expression" dxfId="4948" priority="4029">
      <formula>AND(($M206=5),($N206=3))</formula>
    </cfRule>
    <cfRule type="expression" dxfId="4947" priority="4030">
      <formula>AND(($M206=5),($N206=2))</formula>
    </cfRule>
    <cfRule type="expression" dxfId="4946" priority="4031">
      <formula>AND(($M206=5),($N206=1))</formula>
    </cfRule>
    <cfRule type="expression" dxfId="4945" priority="4032">
      <formula>AND(($M206=4),($N206=5))</formula>
    </cfRule>
    <cfRule type="expression" dxfId="4944" priority="4033">
      <formula>AND(($M206=4),($N206=4))</formula>
    </cfRule>
    <cfRule type="expression" dxfId="4943" priority="4034">
      <formula>AND(($M206=4),($N206=3))</formula>
    </cfRule>
    <cfRule type="expression" dxfId="4942" priority="4035">
      <formula>AND(($M206=4),($N206=2))</formula>
    </cfRule>
    <cfRule type="expression" dxfId="4941" priority="4036">
      <formula>AND(($M206=4),($N206=1))</formula>
    </cfRule>
    <cfRule type="expression" dxfId="4940" priority="4037">
      <formula>AND(($M206=3),($N206=5))</formula>
    </cfRule>
    <cfRule type="expression" dxfId="4939" priority="4038">
      <formula>AND(($M206=3),($N206=4))</formula>
    </cfRule>
    <cfRule type="expression" dxfId="4938" priority="4039">
      <formula>AND(($M206=3),($N206=3))</formula>
    </cfRule>
    <cfRule type="expression" dxfId="4937" priority="4040">
      <formula>AND(($M206=3),($N206=2))</formula>
    </cfRule>
    <cfRule type="expression" dxfId="4936" priority="4041">
      <formula>AND(($M206=3),($N206=1))</formula>
    </cfRule>
    <cfRule type="expression" dxfId="4935" priority="4042">
      <formula>AND(($M206=2),($N206=5))</formula>
    </cfRule>
    <cfRule type="expression" dxfId="4934" priority="4043">
      <formula>AND(($M206=2),($N206=4))</formula>
    </cfRule>
    <cfRule type="expression" dxfId="4933" priority="4044">
      <formula>AND(($M206=2),($N206=3))</formula>
    </cfRule>
    <cfRule type="expression" dxfId="4932" priority="4045">
      <formula>AND(($M206=2),($N206=2))</formula>
    </cfRule>
    <cfRule type="expression" dxfId="4931" priority="4046">
      <formula>AND(($M206=2),($N206=1))</formula>
    </cfRule>
    <cfRule type="expression" dxfId="4930" priority="4047">
      <formula>AND(($M206=1),($N206=5))</formula>
    </cfRule>
    <cfRule type="expression" dxfId="4929" priority="4048">
      <formula>AND(($M206=1),($N206=4))</formula>
    </cfRule>
    <cfRule type="expression" dxfId="4928" priority="4049">
      <formula>AND(($M206=1),($N206=3))</formula>
    </cfRule>
    <cfRule type="expression" dxfId="4927" priority="4050">
      <formula>AND(($M206=1),($N206=2))</formula>
    </cfRule>
    <cfRule type="expression" dxfId="4926" priority="4051">
      <formula>AND(($M206=1),($N206=1))</formula>
    </cfRule>
  </conditionalFormatting>
  <conditionalFormatting sqref="H208">
    <cfRule type="expression" dxfId="4925" priority="4002">
      <formula>AND(($D208=5),($E208=5))</formula>
    </cfRule>
    <cfRule type="expression" dxfId="4924" priority="4003">
      <formula>AND(($D208=5),($E208=4))</formula>
    </cfRule>
    <cfRule type="expression" dxfId="4923" priority="4004">
      <formula>AND(($D208=5),($E208=3))</formula>
    </cfRule>
    <cfRule type="expression" dxfId="4922" priority="4005">
      <formula>AND(($D208=5),($E208=2))</formula>
    </cfRule>
    <cfRule type="expression" dxfId="4921" priority="4006">
      <formula>AND(($D208=5),($E208=1))</formula>
    </cfRule>
    <cfRule type="expression" dxfId="4920" priority="4007">
      <formula>AND(($D208=4),($E208=5))</formula>
    </cfRule>
    <cfRule type="expression" dxfId="4919" priority="4008">
      <formula>AND(($D208=4),($E208=4))</formula>
    </cfRule>
    <cfRule type="expression" dxfId="4918" priority="4009">
      <formula>AND(($D208=4),($E208=3))</formula>
    </cfRule>
    <cfRule type="expression" dxfId="4917" priority="4010">
      <formula>AND(($D208=4),($E208=2))</formula>
    </cfRule>
    <cfRule type="expression" dxfId="4916" priority="4011">
      <formula>AND(($D208=4),($E208=1))</formula>
    </cfRule>
    <cfRule type="expression" dxfId="4915" priority="4012">
      <formula>AND(($D208=3),($E208=5))</formula>
    </cfRule>
    <cfRule type="expression" dxfId="4914" priority="4013">
      <formula>AND(($D208=3),($E208=4))</formula>
    </cfRule>
    <cfRule type="expression" dxfId="4913" priority="4014">
      <formula>AND(($D208=3),($E208=3))</formula>
    </cfRule>
    <cfRule type="expression" dxfId="4912" priority="4015">
      <formula>AND(($D208=3),($E208=2))</formula>
    </cfRule>
    <cfRule type="expression" dxfId="4911" priority="4016">
      <formula>AND(($D208=3),($E208=1))</formula>
    </cfRule>
    <cfRule type="expression" dxfId="4910" priority="4017">
      <formula>AND(($D208=2),($E208=5))</formula>
    </cfRule>
    <cfRule type="expression" dxfId="4909" priority="4018">
      <formula>AND(($D208=2),($E208=4))</formula>
    </cfRule>
    <cfRule type="expression" dxfId="4908" priority="4019">
      <formula>AND(($D208=2),($E208=3))</formula>
    </cfRule>
    <cfRule type="expression" dxfId="4907" priority="4020">
      <formula>AND(($D208=2),($E208=2))</formula>
    </cfRule>
    <cfRule type="expression" dxfId="4906" priority="4021">
      <formula>AND(($D208=2),($E208=1))</formula>
    </cfRule>
    <cfRule type="expression" dxfId="4905" priority="4022">
      <formula>AND(($D208=1),($E208=5))</formula>
    </cfRule>
    <cfRule type="expression" dxfId="4904" priority="4023">
      <formula>AND(($D208=1),($E208=4))</formula>
    </cfRule>
    <cfRule type="expression" dxfId="4903" priority="4024">
      <formula>AND(($D208=1),($E208=3))</formula>
    </cfRule>
    <cfRule type="expression" dxfId="4902" priority="4025">
      <formula>AND(($D208=1),($E208=2))</formula>
    </cfRule>
    <cfRule type="expression" dxfId="4901" priority="4026">
      <formula>AND(($D208=1),($E208=1))</formula>
    </cfRule>
  </conditionalFormatting>
  <conditionalFormatting sqref="Q208">
    <cfRule type="expression" dxfId="4900" priority="3977">
      <formula>AND(($D208=5),($E208=5))</formula>
    </cfRule>
    <cfRule type="expression" dxfId="4899" priority="3978">
      <formula>AND(($D208=5),($E208=4))</formula>
    </cfRule>
    <cfRule type="expression" dxfId="4898" priority="3979">
      <formula>AND(($D208=5),($E208=3))</formula>
    </cfRule>
    <cfRule type="expression" dxfId="4897" priority="3980">
      <formula>AND(($D208=5),($E208=2))</formula>
    </cfRule>
    <cfRule type="expression" dxfId="4896" priority="3981">
      <formula>AND(($D208=5),($E208=1))</formula>
    </cfRule>
    <cfRule type="expression" dxfId="4895" priority="3982">
      <formula>AND(($D208=4),($E208=5))</formula>
    </cfRule>
    <cfRule type="expression" dxfId="4894" priority="3983">
      <formula>AND(($D208=4),($E208=4))</formula>
    </cfRule>
    <cfRule type="expression" dxfId="4893" priority="3984">
      <formula>AND(($D208=4),($E208=3))</formula>
    </cfRule>
    <cfRule type="expression" dxfId="4892" priority="3985">
      <formula>AND(($D208=4),($E208=2))</formula>
    </cfRule>
    <cfRule type="expression" dxfId="4891" priority="3986">
      <formula>AND(($D208=4),($E208=1))</formula>
    </cfRule>
    <cfRule type="expression" dxfId="4890" priority="3987">
      <formula>AND(($D208=3),($E208=5))</formula>
    </cfRule>
    <cfRule type="expression" dxfId="4889" priority="3988">
      <formula>AND(($D208=3),($E208=4))</formula>
    </cfRule>
    <cfRule type="expression" dxfId="4888" priority="3989">
      <formula>AND(($D208=3),($E208=3))</formula>
    </cfRule>
    <cfRule type="expression" dxfId="4887" priority="3990">
      <formula>AND(($D208=3),($E208=2))</formula>
    </cfRule>
    <cfRule type="expression" dxfId="4886" priority="3991">
      <formula>AND(($D208=3),($E208=1))</formula>
    </cfRule>
    <cfRule type="expression" dxfId="4885" priority="3992">
      <formula>AND(($D208=2),($E208=5))</formula>
    </cfRule>
    <cfRule type="expression" dxfId="4884" priority="3993">
      <formula>AND(($D208=2),($E208=4))</formula>
    </cfRule>
    <cfRule type="expression" dxfId="4883" priority="3994">
      <formula>AND(($D208=2),($E208=3))</formula>
    </cfRule>
    <cfRule type="expression" dxfId="4882" priority="3995">
      <formula>AND(($D208=2),($E208=2))</formula>
    </cfRule>
    <cfRule type="expression" dxfId="4881" priority="3996">
      <formula>AND(($D208=2),($E208=1))</formula>
    </cfRule>
    <cfRule type="expression" dxfId="4880" priority="3997">
      <formula>AND(($D208=1),($E208=5))</formula>
    </cfRule>
    <cfRule type="expression" dxfId="4879" priority="3998">
      <formula>AND(($D208=1),($E208=4))</formula>
    </cfRule>
    <cfRule type="expression" dxfId="4878" priority="3999">
      <formula>AND(($D208=1),($E208=3))</formula>
    </cfRule>
    <cfRule type="expression" dxfId="4877" priority="4000">
      <formula>AND(($D208=1),($E208=2))</formula>
    </cfRule>
    <cfRule type="expression" dxfId="4876" priority="4001">
      <formula>AND(($D208=1),($E208=1))</formula>
    </cfRule>
  </conditionalFormatting>
  <conditionalFormatting sqref="H209">
    <cfRule type="expression" dxfId="4875" priority="3952">
      <formula>AND(($D209=5),($E209=5))</formula>
    </cfRule>
    <cfRule type="expression" dxfId="4874" priority="3953">
      <formula>AND(($D209=5),($E209=4))</formula>
    </cfRule>
    <cfRule type="expression" dxfId="4873" priority="3954">
      <formula>AND(($D209=5),($E209=3))</formula>
    </cfRule>
    <cfRule type="expression" dxfId="4872" priority="3955">
      <formula>AND(($D209=5),($E209=2))</formula>
    </cfRule>
    <cfRule type="expression" dxfId="4871" priority="3956">
      <formula>AND(($D209=5),($E209=1))</formula>
    </cfRule>
    <cfRule type="expression" dxfId="4870" priority="3957">
      <formula>AND(($D209=4),($E209=5))</formula>
    </cfRule>
    <cfRule type="expression" dxfId="4869" priority="3958">
      <formula>AND(($D209=4),($E209=4))</formula>
    </cfRule>
    <cfRule type="expression" dxfId="4868" priority="3959">
      <formula>AND(($D209=4),($E209=3))</formula>
    </cfRule>
    <cfRule type="expression" dxfId="4867" priority="3960">
      <formula>AND(($D209=4),($E209=2))</formula>
    </cfRule>
    <cfRule type="expression" dxfId="4866" priority="3961">
      <formula>AND(($D209=4),($E209=1))</formula>
    </cfRule>
    <cfRule type="expression" dxfId="4865" priority="3962">
      <formula>AND(($D209=3),($E209=5))</formula>
    </cfRule>
    <cfRule type="expression" dxfId="4864" priority="3963">
      <formula>AND(($D209=3),($E209=4))</formula>
    </cfRule>
    <cfRule type="expression" dxfId="4863" priority="3964">
      <formula>AND(($D209=3),($E209=3))</formula>
    </cfRule>
    <cfRule type="expression" dxfId="4862" priority="3965">
      <formula>AND(($D209=3),($E209=2))</formula>
    </cfRule>
    <cfRule type="expression" dxfId="4861" priority="3966">
      <formula>AND(($D209=3),($E209=1))</formula>
    </cfRule>
    <cfRule type="expression" dxfId="4860" priority="3967">
      <formula>AND(($D209=2),($E209=5))</formula>
    </cfRule>
    <cfRule type="expression" dxfId="4859" priority="3968">
      <formula>AND(($D209=2),($E209=4))</formula>
    </cfRule>
    <cfRule type="expression" dxfId="4858" priority="3969">
      <formula>AND(($D209=2),($E209=3))</formula>
    </cfRule>
    <cfRule type="expression" dxfId="4857" priority="3970">
      <formula>AND(($D209=2),($E209=2))</formula>
    </cfRule>
    <cfRule type="expression" dxfId="4856" priority="3971">
      <formula>AND(($D209=2),($E209=1))</formula>
    </cfRule>
    <cfRule type="expression" dxfId="4855" priority="3972">
      <formula>AND(($D209=1),($E209=5))</formula>
    </cfRule>
    <cfRule type="expression" dxfId="4854" priority="3973">
      <formula>AND(($D209=1),($E209=4))</formula>
    </cfRule>
    <cfRule type="expression" dxfId="4853" priority="3974">
      <formula>AND(($D209=1),($E209=3))</formula>
    </cfRule>
    <cfRule type="expression" dxfId="4852" priority="3975">
      <formula>AND(($D209=1),($E209=2))</formula>
    </cfRule>
    <cfRule type="expression" dxfId="4851" priority="3976">
      <formula>AND(($D209=1),($E209=1))</formula>
    </cfRule>
  </conditionalFormatting>
  <conditionalFormatting sqref="Q209">
    <cfRule type="expression" dxfId="4850" priority="3927">
      <formula>AND(($M209=5),($N209=5))</formula>
    </cfRule>
    <cfRule type="expression" dxfId="4849" priority="3928">
      <formula>AND(($M209=5),($N209=4))</formula>
    </cfRule>
    <cfRule type="expression" dxfId="4848" priority="3929">
      <formula>AND(($M209=5),($N209=3))</formula>
    </cfRule>
    <cfRule type="expression" dxfId="4847" priority="3930">
      <formula>AND(($M209=5),($N209=2))</formula>
    </cfRule>
    <cfRule type="expression" dxfId="4846" priority="3931">
      <formula>AND(($M209=5),($N209=1))</formula>
    </cfRule>
    <cfRule type="expression" dxfId="4845" priority="3932">
      <formula>AND(($M209=4),($N209=5))</formula>
    </cfRule>
    <cfRule type="expression" dxfId="4844" priority="3933">
      <formula>AND(($M209=4),($N209=4))</formula>
    </cfRule>
    <cfRule type="expression" dxfId="4843" priority="3934">
      <formula>AND(($M209=4),($N209=3))</formula>
    </cfRule>
    <cfRule type="expression" dxfId="4842" priority="3935">
      <formula>AND(($M209=4),($N209=2))</formula>
    </cfRule>
    <cfRule type="expression" dxfId="4841" priority="3936">
      <formula>AND(($M209=4),($N209=1))</formula>
    </cfRule>
    <cfRule type="expression" dxfId="4840" priority="3937">
      <formula>AND(($M209=3),($N209=5))</formula>
    </cfRule>
    <cfRule type="expression" dxfId="4839" priority="3938">
      <formula>AND(($M209=3),($N209=4))</formula>
    </cfRule>
    <cfRule type="expression" dxfId="4838" priority="3939">
      <formula>AND(($M209=3),($N209=3))</formula>
    </cfRule>
    <cfRule type="expression" dxfId="4837" priority="3940">
      <formula>AND(($M209=3),($N209=2))</formula>
    </cfRule>
    <cfRule type="expression" dxfId="4836" priority="3941">
      <formula>AND(($M209=3),($N209=1))</formula>
    </cfRule>
    <cfRule type="expression" dxfId="4835" priority="3942">
      <formula>AND(($M209=2),($N209=5))</formula>
    </cfRule>
    <cfRule type="expression" dxfId="4834" priority="3943">
      <formula>AND(($M209=2),($N209=4))</formula>
    </cfRule>
    <cfRule type="expression" dxfId="4833" priority="3944">
      <formula>AND(($M209=2),($N209=3))</formula>
    </cfRule>
    <cfRule type="expression" dxfId="4832" priority="3945">
      <formula>AND(($M209=2),($N209=2))</formula>
    </cfRule>
    <cfRule type="expression" dxfId="4831" priority="3946">
      <formula>AND(($M209=2),($N209=1))</formula>
    </cfRule>
    <cfRule type="expression" dxfId="4830" priority="3947">
      <formula>AND(($M209=1),($N209=5))</formula>
    </cfRule>
    <cfRule type="expression" dxfId="4829" priority="3948">
      <formula>AND(($M209=1),($N209=4))</formula>
    </cfRule>
    <cfRule type="expression" dxfId="4828" priority="3949">
      <formula>AND(($M209=1),($N209=3))</formula>
    </cfRule>
    <cfRule type="expression" dxfId="4827" priority="3950">
      <formula>AND(($M209=1),($N209=2))</formula>
    </cfRule>
    <cfRule type="expression" dxfId="4826" priority="3951">
      <formula>AND(($M209=1),($N209=1))</formula>
    </cfRule>
  </conditionalFormatting>
  <conditionalFormatting sqref="H210">
    <cfRule type="expression" dxfId="4825" priority="3902">
      <formula>AND(($D210=5),($E210=5))</formula>
    </cfRule>
    <cfRule type="expression" dxfId="4824" priority="3903">
      <formula>AND(($D210=5),($E210=4))</formula>
    </cfRule>
    <cfRule type="expression" dxfId="4823" priority="3904">
      <formula>AND(($D210=5),($E210=3))</formula>
    </cfRule>
    <cfRule type="expression" dxfId="4822" priority="3905">
      <formula>AND(($D210=5),($E210=2))</formula>
    </cfRule>
    <cfRule type="expression" dxfId="4821" priority="3906">
      <formula>AND(($D210=5),($E210=1))</formula>
    </cfRule>
    <cfRule type="expression" dxfId="4820" priority="3907">
      <formula>AND(($D210=4),($E210=5))</formula>
    </cfRule>
    <cfRule type="expression" dxfId="4819" priority="3908">
      <formula>AND(($D210=4),($E210=4))</formula>
    </cfRule>
    <cfRule type="expression" dxfId="4818" priority="3909">
      <formula>AND(($D210=4),($E210=3))</formula>
    </cfRule>
    <cfRule type="expression" dxfId="4817" priority="3910">
      <formula>AND(($D210=4),($E210=2))</formula>
    </cfRule>
    <cfRule type="expression" dxfId="4816" priority="3911">
      <formula>AND(($D210=4),($E210=1))</formula>
    </cfRule>
    <cfRule type="expression" dxfId="4815" priority="3912">
      <formula>AND(($D210=3),($E210=5))</formula>
    </cfRule>
    <cfRule type="expression" dxfId="4814" priority="3913">
      <formula>AND(($D210=3),($E210=4))</formula>
    </cfRule>
    <cfRule type="expression" dxfId="4813" priority="3914">
      <formula>AND(($D210=3),($E210=3))</formula>
    </cfRule>
    <cfRule type="expression" dxfId="4812" priority="3915">
      <formula>AND(($D210=3),($E210=2))</formula>
    </cfRule>
    <cfRule type="expression" dxfId="4811" priority="3916">
      <formula>AND(($D210=3),($E210=1))</formula>
    </cfRule>
    <cfRule type="expression" dxfId="4810" priority="3917">
      <formula>AND(($D210=2),($E210=5))</formula>
    </cfRule>
    <cfRule type="expression" dxfId="4809" priority="3918">
      <formula>AND(($D210=2),($E210=4))</formula>
    </cfRule>
    <cfRule type="expression" dxfId="4808" priority="3919">
      <formula>AND(($D210=2),($E210=3))</formula>
    </cfRule>
    <cfRule type="expression" dxfId="4807" priority="3920">
      <formula>AND(($D210=2),($E210=2))</formula>
    </cfRule>
    <cfRule type="expression" dxfId="4806" priority="3921">
      <formula>AND(($D210=2),($E210=1))</formula>
    </cfRule>
    <cfRule type="expression" dxfId="4805" priority="3922">
      <formula>AND(($D210=1),($E210=5))</formula>
    </cfRule>
    <cfRule type="expression" dxfId="4804" priority="3923">
      <formula>AND(($D210=1),($E210=4))</formula>
    </cfRule>
    <cfRule type="expression" dxfId="4803" priority="3924">
      <formula>AND(($D210=1),($E210=3))</formula>
    </cfRule>
    <cfRule type="expression" dxfId="4802" priority="3925">
      <formula>AND(($D210=1),($E210=2))</formula>
    </cfRule>
    <cfRule type="expression" dxfId="4801" priority="3926">
      <formula>AND(($D210=1),($E210=1))</formula>
    </cfRule>
  </conditionalFormatting>
  <conditionalFormatting sqref="Q210">
    <cfRule type="expression" dxfId="4800" priority="3877">
      <formula>AND(($D210=5),($E210=5))</formula>
    </cfRule>
    <cfRule type="expression" dxfId="4799" priority="3878">
      <formula>AND(($D210=5),($E210=4))</formula>
    </cfRule>
    <cfRule type="expression" dxfId="4798" priority="3879">
      <formula>AND(($D210=5),($E210=3))</formula>
    </cfRule>
    <cfRule type="expression" dxfId="4797" priority="3880">
      <formula>AND(($D210=5),($E210=2))</formula>
    </cfRule>
    <cfRule type="expression" dxfId="4796" priority="3881">
      <formula>AND(($D210=5),($E210=1))</formula>
    </cfRule>
    <cfRule type="expression" dxfId="4795" priority="3882">
      <formula>AND(($D210=4),($E210=5))</formula>
    </cfRule>
    <cfRule type="expression" dxfId="4794" priority="3883">
      <formula>AND(($D210=4),($E210=4))</formula>
    </cfRule>
    <cfRule type="expression" dxfId="4793" priority="3884">
      <formula>AND(($D210=4),($E210=3))</formula>
    </cfRule>
    <cfRule type="expression" dxfId="4792" priority="3885">
      <formula>AND(($D210=4),($E210=2))</formula>
    </cfRule>
    <cfRule type="expression" dxfId="4791" priority="3886">
      <formula>AND(($D210=4),($E210=1))</formula>
    </cfRule>
    <cfRule type="expression" dxfId="4790" priority="3887">
      <formula>AND(($D210=3),($E210=5))</formula>
    </cfRule>
    <cfRule type="expression" dxfId="4789" priority="3888">
      <formula>AND(($D210=3),($E210=4))</formula>
    </cfRule>
    <cfRule type="expression" dxfId="4788" priority="3889">
      <formula>AND(($D210=3),($E210=3))</formula>
    </cfRule>
    <cfRule type="expression" dxfId="4787" priority="3890">
      <formula>AND(($D210=3),($E210=2))</formula>
    </cfRule>
    <cfRule type="expression" dxfId="4786" priority="3891">
      <formula>AND(($D210=3),($E210=1))</formula>
    </cfRule>
    <cfRule type="expression" dxfId="4785" priority="3892">
      <formula>AND(($D210=2),($E210=5))</formula>
    </cfRule>
    <cfRule type="expression" dxfId="4784" priority="3893">
      <formula>AND(($D210=2),($E210=4))</formula>
    </cfRule>
    <cfRule type="expression" dxfId="4783" priority="3894">
      <formula>AND(($D210=2),($E210=3))</formula>
    </cfRule>
    <cfRule type="expression" dxfId="4782" priority="3895">
      <formula>AND(($D210=2),($E210=2))</formula>
    </cfRule>
    <cfRule type="expression" dxfId="4781" priority="3896">
      <formula>AND(($D210=2),($E210=1))</formula>
    </cfRule>
    <cfRule type="expression" dxfId="4780" priority="3897">
      <formula>AND(($D210=1),($E210=5))</formula>
    </cfRule>
    <cfRule type="expression" dxfId="4779" priority="3898">
      <formula>AND(($D210=1),($E210=4))</formula>
    </cfRule>
    <cfRule type="expression" dxfId="4778" priority="3899">
      <formula>AND(($D210=1),($E210=3))</formula>
    </cfRule>
    <cfRule type="expression" dxfId="4777" priority="3900">
      <formula>AND(($D210=1),($E210=2))</formula>
    </cfRule>
    <cfRule type="expression" dxfId="4776" priority="3901">
      <formula>AND(($D210=1),($E210=1))</formula>
    </cfRule>
  </conditionalFormatting>
  <conditionalFormatting sqref="H211">
    <cfRule type="expression" dxfId="4775" priority="3852">
      <formula>AND(($D211=5),($E211=5))</formula>
    </cfRule>
    <cfRule type="expression" dxfId="4774" priority="3853">
      <formula>AND(($D211=5),($E211=4))</formula>
    </cfRule>
    <cfRule type="expression" dxfId="4773" priority="3854">
      <formula>AND(($D211=5),($E211=3))</formula>
    </cfRule>
    <cfRule type="expression" dxfId="4772" priority="3855">
      <formula>AND(($D211=5),($E211=2))</formula>
    </cfRule>
    <cfRule type="expression" dxfId="4771" priority="3856">
      <formula>AND(($D211=5),($E211=1))</formula>
    </cfRule>
    <cfRule type="expression" dxfId="4770" priority="3857">
      <formula>AND(($D211=4),($E211=5))</formula>
    </cfRule>
    <cfRule type="expression" dxfId="4769" priority="3858">
      <formula>AND(($D211=4),($E211=4))</formula>
    </cfRule>
    <cfRule type="expression" dxfId="4768" priority="3859">
      <formula>AND(($D211=4),($E211=3))</formula>
    </cfRule>
    <cfRule type="expression" dxfId="4767" priority="3860">
      <formula>AND(($D211=4),($E211=2))</formula>
    </cfRule>
    <cfRule type="expression" dxfId="4766" priority="3861">
      <formula>AND(($D211=4),($E211=1))</formula>
    </cfRule>
    <cfRule type="expression" dxfId="4765" priority="3862">
      <formula>AND(($D211=3),($E211=5))</formula>
    </cfRule>
    <cfRule type="expression" dxfId="4764" priority="3863">
      <formula>AND(($D211=3),($E211=4))</formula>
    </cfRule>
    <cfRule type="expression" dxfId="4763" priority="3864">
      <formula>AND(($D211=3),($E211=3))</formula>
    </cfRule>
    <cfRule type="expression" dxfId="4762" priority="3865">
      <formula>AND(($D211=3),($E211=2))</formula>
    </cfRule>
    <cfRule type="expression" dxfId="4761" priority="3866">
      <formula>AND(($D211=3),($E211=1))</formula>
    </cfRule>
    <cfRule type="expression" dxfId="4760" priority="3867">
      <formula>AND(($D211=2),($E211=5))</formula>
    </cfRule>
    <cfRule type="expression" dxfId="4759" priority="3868">
      <formula>AND(($D211=2),($E211=4))</formula>
    </cfRule>
    <cfRule type="expression" dxfId="4758" priority="3869">
      <formula>AND(($D211=2),($E211=3))</formula>
    </cfRule>
    <cfRule type="expression" dxfId="4757" priority="3870">
      <formula>AND(($D211=2),($E211=2))</formula>
    </cfRule>
    <cfRule type="expression" dxfId="4756" priority="3871">
      <formula>AND(($D211=2),($E211=1))</formula>
    </cfRule>
    <cfRule type="expression" dxfId="4755" priority="3872">
      <formula>AND(($D211=1),($E211=5))</formula>
    </cfRule>
    <cfRule type="expression" dxfId="4754" priority="3873">
      <formula>AND(($D211=1),($E211=4))</formula>
    </cfRule>
    <cfRule type="expression" dxfId="4753" priority="3874">
      <formula>AND(($D211=1),($E211=3))</formula>
    </cfRule>
    <cfRule type="expression" dxfId="4752" priority="3875">
      <formula>AND(($D211=1),($E211=2))</formula>
    </cfRule>
    <cfRule type="expression" dxfId="4751" priority="3876">
      <formula>AND(($D211=1),($E211=1))</formula>
    </cfRule>
  </conditionalFormatting>
  <conditionalFormatting sqref="Q211">
    <cfRule type="expression" dxfId="4750" priority="3827">
      <formula>AND(($D211=5),($E211=5))</formula>
    </cfRule>
    <cfRule type="expression" dxfId="4749" priority="3828">
      <formula>AND(($D211=5),($E211=4))</formula>
    </cfRule>
    <cfRule type="expression" dxfId="4748" priority="3829">
      <formula>AND(($D211=5),($E211=3))</formula>
    </cfRule>
    <cfRule type="expression" dxfId="4747" priority="3830">
      <formula>AND(($D211=5),($E211=2))</formula>
    </cfRule>
    <cfRule type="expression" dxfId="4746" priority="3831">
      <formula>AND(($D211=5),($E211=1))</formula>
    </cfRule>
    <cfRule type="expression" dxfId="4745" priority="3832">
      <formula>AND(($D211=4),($E211=5))</formula>
    </cfRule>
    <cfRule type="expression" dxfId="4744" priority="3833">
      <formula>AND(($D211=4),($E211=4))</formula>
    </cfRule>
    <cfRule type="expression" dxfId="4743" priority="3834">
      <formula>AND(($D211=4),($E211=3))</formula>
    </cfRule>
    <cfRule type="expression" dxfId="4742" priority="3835">
      <formula>AND(($D211=4),($E211=2))</formula>
    </cfRule>
    <cfRule type="expression" dxfId="4741" priority="3836">
      <formula>AND(($D211=4),($E211=1))</formula>
    </cfRule>
    <cfRule type="expression" dxfId="4740" priority="3837">
      <formula>AND(($D211=3),($E211=5))</formula>
    </cfRule>
    <cfRule type="expression" dxfId="4739" priority="3838">
      <formula>AND(($D211=3),($E211=4))</formula>
    </cfRule>
    <cfRule type="expression" dxfId="4738" priority="3839">
      <formula>AND(($D211=3),($E211=3))</formula>
    </cfRule>
    <cfRule type="expression" dxfId="4737" priority="3840">
      <formula>AND(($D211=3),($E211=2))</formula>
    </cfRule>
    <cfRule type="expression" dxfId="4736" priority="3841">
      <formula>AND(($D211=3),($E211=1))</formula>
    </cfRule>
    <cfRule type="expression" dxfId="4735" priority="3842">
      <formula>AND(($D211=2),($E211=5))</formula>
    </cfRule>
    <cfRule type="expression" dxfId="4734" priority="3843">
      <formula>AND(($D211=2),($E211=4))</formula>
    </cfRule>
    <cfRule type="expression" dxfId="4733" priority="3844">
      <formula>AND(($D211=2),($E211=3))</formula>
    </cfRule>
    <cfRule type="expression" dxfId="4732" priority="3845">
      <formula>AND(($D211=2),($E211=2))</formula>
    </cfRule>
    <cfRule type="expression" dxfId="4731" priority="3846">
      <formula>AND(($D211=2),($E211=1))</formula>
    </cfRule>
    <cfRule type="expression" dxfId="4730" priority="3847">
      <formula>AND(($D211=1),($E211=5))</formula>
    </cfRule>
    <cfRule type="expression" dxfId="4729" priority="3848">
      <formula>AND(($D211=1),($E211=4))</formula>
    </cfRule>
    <cfRule type="expression" dxfId="4728" priority="3849">
      <formula>AND(($D211=1),($E211=3))</formula>
    </cfRule>
    <cfRule type="expression" dxfId="4727" priority="3850">
      <formula>AND(($D211=1),($E211=2))</formula>
    </cfRule>
    <cfRule type="expression" dxfId="4726" priority="3851">
      <formula>AND(($D211=1),($E211=1))</formula>
    </cfRule>
  </conditionalFormatting>
  <conditionalFormatting sqref="H214">
    <cfRule type="expression" dxfId="4725" priority="3752">
      <formula>AND(($D214=5),($E214=5))</formula>
    </cfRule>
    <cfRule type="expression" dxfId="4724" priority="3753">
      <formula>AND(($D214=5),($E214=4))</formula>
    </cfRule>
    <cfRule type="expression" dxfId="4723" priority="3754">
      <formula>AND(($D214=5),($E214=3))</formula>
    </cfRule>
    <cfRule type="expression" dxfId="4722" priority="3755">
      <formula>AND(($D214=5),($E214=2))</formula>
    </cfRule>
    <cfRule type="expression" dxfId="4721" priority="3756">
      <formula>AND(($D214=5),($E214=1))</formula>
    </cfRule>
    <cfRule type="expression" dxfId="4720" priority="3757">
      <formula>AND(($D214=4),($E214=5))</formula>
    </cfRule>
    <cfRule type="expression" dxfId="4719" priority="3758">
      <formula>AND(($D214=4),($E214=4))</formula>
    </cfRule>
    <cfRule type="expression" dxfId="4718" priority="3759">
      <formula>AND(($D214=4),($E214=3))</formula>
    </cfRule>
    <cfRule type="expression" dxfId="4717" priority="3760">
      <formula>AND(($D214=4),($E214=2))</formula>
    </cfRule>
    <cfRule type="expression" dxfId="4716" priority="3761">
      <formula>AND(($D214=4),($E214=1))</formula>
    </cfRule>
    <cfRule type="expression" dxfId="4715" priority="3762">
      <formula>AND(($D214=3),($E214=5))</formula>
    </cfRule>
    <cfRule type="expression" dxfId="4714" priority="3763">
      <formula>AND(($D214=3),($E214=4))</formula>
    </cfRule>
    <cfRule type="expression" dxfId="4713" priority="3764">
      <formula>AND(($D214=3),($E214=3))</formula>
    </cfRule>
    <cfRule type="expression" dxfId="4712" priority="3765">
      <formula>AND(($D214=3),($E214=2))</formula>
    </cfRule>
    <cfRule type="expression" dxfId="4711" priority="3766">
      <formula>AND(($D214=3),($E214=1))</formula>
    </cfRule>
    <cfRule type="expression" dxfId="4710" priority="3767">
      <formula>AND(($D214=2),($E214=5))</formula>
    </cfRule>
    <cfRule type="expression" dxfId="4709" priority="3768">
      <formula>AND(($D214=2),($E214=4))</formula>
    </cfRule>
    <cfRule type="expression" dxfId="4708" priority="3769">
      <formula>AND(($D214=2),($E214=3))</formula>
    </cfRule>
    <cfRule type="expression" dxfId="4707" priority="3770">
      <formula>AND(($D214=2),($E214=2))</formula>
    </cfRule>
    <cfRule type="expression" dxfId="4706" priority="3771">
      <formula>AND(($D214=2),($E214=1))</formula>
    </cfRule>
    <cfRule type="expression" dxfId="4705" priority="3772">
      <formula>AND(($D214=1),($E214=5))</formula>
    </cfRule>
    <cfRule type="expression" dxfId="4704" priority="3773">
      <formula>AND(($D214=1),($E214=4))</formula>
    </cfRule>
    <cfRule type="expression" dxfId="4703" priority="3774">
      <formula>AND(($D214=1),($E214=3))</formula>
    </cfRule>
    <cfRule type="expression" dxfId="4702" priority="3775">
      <formula>AND(($D214=1),($E214=2))</formula>
    </cfRule>
    <cfRule type="expression" dxfId="4701" priority="3776">
      <formula>AND(($D214=1),($E214=1))</formula>
    </cfRule>
  </conditionalFormatting>
  <conditionalFormatting sqref="Q214">
    <cfRule type="expression" dxfId="4700" priority="3727">
      <formula>AND(($D214=5),($E214=5))</formula>
    </cfRule>
    <cfRule type="expression" dxfId="4699" priority="3728">
      <formula>AND(($D214=5),($E214=4))</formula>
    </cfRule>
    <cfRule type="expression" dxfId="4698" priority="3729">
      <formula>AND(($D214=5),($E214=3))</formula>
    </cfRule>
    <cfRule type="expression" dxfId="4697" priority="3730">
      <formula>AND(($D214=5),($E214=2))</formula>
    </cfRule>
    <cfRule type="expression" dxfId="4696" priority="3731">
      <formula>AND(($D214=5),($E214=1))</formula>
    </cfRule>
    <cfRule type="expression" dxfId="4695" priority="3732">
      <formula>AND(($D214=4),($E214=5))</formula>
    </cfRule>
    <cfRule type="expression" dxfId="4694" priority="3733">
      <formula>AND(($D214=4),($E214=4))</formula>
    </cfRule>
    <cfRule type="expression" dxfId="4693" priority="3734">
      <formula>AND(($D214=4),($E214=3))</formula>
    </cfRule>
    <cfRule type="expression" dxfId="4692" priority="3735">
      <formula>AND(($D214=4),($E214=2))</formula>
    </cfRule>
    <cfRule type="expression" dxfId="4691" priority="3736">
      <formula>AND(($D214=4),($E214=1))</formula>
    </cfRule>
    <cfRule type="expression" dxfId="4690" priority="3737">
      <formula>AND(($D214=3),($E214=5))</formula>
    </cfRule>
    <cfRule type="expression" dxfId="4689" priority="3738">
      <formula>AND(($D214=3),($E214=4))</formula>
    </cfRule>
    <cfRule type="expression" dxfId="4688" priority="3739">
      <formula>AND(($D214=3),($E214=3))</formula>
    </cfRule>
    <cfRule type="expression" dxfId="4687" priority="3740">
      <formula>AND(($D214=3),($E214=2))</formula>
    </cfRule>
    <cfRule type="expression" dxfId="4686" priority="3741">
      <formula>AND(($D214=3),($E214=1))</formula>
    </cfRule>
    <cfRule type="expression" dxfId="4685" priority="3742">
      <formula>AND(($D214=2),($E214=5))</formula>
    </cfRule>
    <cfRule type="expression" dxfId="4684" priority="3743">
      <formula>AND(($D214=2),($E214=4))</formula>
    </cfRule>
    <cfRule type="expression" dxfId="4683" priority="3744">
      <formula>AND(($D214=2),($E214=3))</formula>
    </cfRule>
    <cfRule type="expression" dxfId="4682" priority="3745">
      <formula>AND(($D214=2),($E214=2))</formula>
    </cfRule>
    <cfRule type="expression" dxfId="4681" priority="3746">
      <formula>AND(($D214=2),($E214=1))</formula>
    </cfRule>
    <cfRule type="expression" dxfId="4680" priority="3747">
      <formula>AND(($D214=1),($E214=5))</formula>
    </cfRule>
    <cfRule type="expression" dxfId="4679" priority="3748">
      <formula>AND(($D214=1),($E214=4))</formula>
    </cfRule>
    <cfRule type="expression" dxfId="4678" priority="3749">
      <formula>AND(($D214=1),($E214=3))</formula>
    </cfRule>
    <cfRule type="expression" dxfId="4677" priority="3750">
      <formula>AND(($D214=1),($E214=2))</formula>
    </cfRule>
    <cfRule type="expression" dxfId="4676" priority="3751">
      <formula>AND(($D214=1),($E214=1))</formula>
    </cfRule>
  </conditionalFormatting>
  <conditionalFormatting sqref="H215">
    <cfRule type="expression" dxfId="4675" priority="3702">
      <formula>AND(($D215=5),($E215=5))</formula>
    </cfRule>
    <cfRule type="expression" dxfId="4674" priority="3703">
      <formula>AND(($D215=5),($E215=4))</formula>
    </cfRule>
    <cfRule type="expression" dxfId="4673" priority="3704">
      <formula>AND(($D215=5),($E215=3))</formula>
    </cfRule>
    <cfRule type="expression" dxfId="4672" priority="3705">
      <formula>AND(($D215=5),($E215=2))</formula>
    </cfRule>
    <cfRule type="expression" dxfId="4671" priority="3706">
      <formula>AND(($D215=5),($E215=1))</formula>
    </cfRule>
    <cfRule type="expression" dxfId="4670" priority="3707">
      <formula>AND(($D215=4),($E215=5))</formula>
    </cfRule>
    <cfRule type="expression" dxfId="4669" priority="3708">
      <formula>AND(($D215=4),($E215=4))</formula>
    </cfRule>
    <cfRule type="expression" dxfId="4668" priority="3709">
      <formula>AND(($D215=4),($E215=3))</formula>
    </cfRule>
    <cfRule type="expression" dxfId="4667" priority="3710">
      <formula>AND(($D215=4),($E215=2))</formula>
    </cfRule>
    <cfRule type="expression" dxfId="4666" priority="3711">
      <formula>AND(($D215=4),($E215=1))</formula>
    </cfRule>
    <cfRule type="expression" dxfId="4665" priority="3712">
      <formula>AND(($D215=3),($E215=5))</formula>
    </cfRule>
    <cfRule type="expression" dxfId="4664" priority="3713">
      <formula>AND(($D215=3),($E215=4))</formula>
    </cfRule>
    <cfRule type="expression" dxfId="4663" priority="3714">
      <formula>AND(($D215=3),($E215=3))</formula>
    </cfRule>
    <cfRule type="expression" dxfId="4662" priority="3715">
      <formula>AND(($D215=3),($E215=2))</formula>
    </cfRule>
    <cfRule type="expression" dxfId="4661" priority="3716">
      <formula>AND(($D215=3),($E215=1))</formula>
    </cfRule>
    <cfRule type="expression" dxfId="4660" priority="3717">
      <formula>AND(($D215=2),($E215=5))</formula>
    </cfRule>
    <cfRule type="expression" dxfId="4659" priority="3718">
      <formula>AND(($D215=2),($E215=4))</formula>
    </cfRule>
    <cfRule type="expression" dxfId="4658" priority="3719">
      <formula>AND(($D215=2),($E215=3))</formula>
    </cfRule>
    <cfRule type="expression" dxfId="4657" priority="3720">
      <formula>AND(($D215=2),($E215=2))</formula>
    </cfRule>
    <cfRule type="expression" dxfId="4656" priority="3721">
      <formula>AND(($D215=2),($E215=1))</formula>
    </cfRule>
    <cfRule type="expression" dxfId="4655" priority="3722">
      <formula>AND(($D215=1),($E215=5))</formula>
    </cfRule>
    <cfRule type="expression" dxfId="4654" priority="3723">
      <formula>AND(($D215=1),($E215=4))</formula>
    </cfRule>
    <cfRule type="expression" dxfId="4653" priority="3724">
      <formula>AND(($D215=1),($E215=3))</formula>
    </cfRule>
    <cfRule type="expression" dxfId="4652" priority="3725">
      <formula>AND(($D215=1),($E215=2))</formula>
    </cfRule>
    <cfRule type="expression" dxfId="4651" priority="3726">
      <formula>AND(($D215=1),($E215=1))</formula>
    </cfRule>
  </conditionalFormatting>
  <conditionalFormatting sqref="Q215">
    <cfRule type="expression" dxfId="4650" priority="3652">
      <formula>AND(($D215=5),($E215=5))</formula>
    </cfRule>
    <cfRule type="expression" dxfId="4649" priority="3653">
      <formula>AND(($D215=5),($E215=4))</formula>
    </cfRule>
    <cfRule type="expression" dxfId="4648" priority="3654">
      <formula>AND(($D215=5),($E215=3))</formula>
    </cfRule>
    <cfRule type="expression" dxfId="4647" priority="3655">
      <formula>AND(($D215=5),($E215=2))</formula>
    </cfRule>
    <cfRule type="expression" dxfId="4646" priority="3656">
      <formula>AND(($D215=5),($E215=1))</formula>
    </cfRule>
    <cfRule type="expression" dxfId="4645" priority="3657">
      <formula>AND(($D215=4),($E215=5))</formula>
    </cfRule>
    <cfRule type="expression" dxfId="4644" priority="3658">
      <formula>AND(($D215=4),($E215=4))</formula>
    </cfRule>
    <cfRule type="expression" dxfId="4643" priority="3659">
      <formula>AND(($D215=4),($E215=3))</formula>
    </cfRule>
    <cfRule type="expression" dxfId="4642" priority="3660">
      <formula>AND(($D215=4),($E215=2))</formula>
    </cfRule>
    <cfRule type="expression" dxfId="4641" priority="3661">
      <formula>AND(($D215=4),($E215=1))</formula>
    </cfRule>
    <cfRule type="expression" dxfId="4640" priority="3662">
      <formula>AND(($D215=3),($E215=5))</formula>
    </cfRule>
    <cfRule type="expression" dxfId="4639" priority="3663">
      <formula>AND(($D215=3),($E215=4))</formula>
    </cfRule>
    <cfRule type="expression" dxfId="4638" priority="3664">
      <formula>AND(($D215=3),($E215=3))</formula>
    </cfRule>
    <cfRule type="expression" dxfId="4637" priority="3665">
      <formula>AND(($D215=3),($E215=2))</formula>
    </cfRule>
    <cfRule type="expression" dxfId="4636" priority="3666">
      <formula>AND(($D215=3),($E215=1))</formula>
    </cfRule>
    <cfRule type="expression" dxfId="4635" priority="3667">
      <formula>AND(($D215=2),($E215=5))</formula>
    </cfRule>
    <cfRule type="expression" dxfId="4634" priority="3668">
      <formula>AND(($D215=2),($E215=4))</formula>
    </cfRule>
    <cfRule type="expression" dxfId="4633" priority="3669">
      <formula>AND(($D215=2),($E215=3))</formula>
    </cfRule>
    <cfRule type="expression" dxfId="4632" priority="3670">
      <formula>AND(($D215=2),($E215=2))</formula>
    </cfRule>
    <cfRule type="expression" dxfId="4631" priority="3671">
      <formula>AND(($D215=2),($E215=1))</formula>
    </cfRule>
    <cfRule type="expression" dxfId="4630" priority="3672">
      <formula>AND(($D215=1),($E215=5))</formula>
    </cfRule>
    <cfRule type="expression" dxfId="4629" priority="3673">
      <formula>AND(($D215=1),($E215=4))</formula>
    </cfRule>
    <cfRule type="expression" dxfId="4628" priority="3674">
      <formula>AND(($D215=1),($E215=3))</formula>
    </cfRule>
    <cfRule type="expression" dxfId="4627" priority="3675">
      <formula>AND(($D215=1),($E215=2))</formula>
    </cfRule>
    <cfRule type="expression" dxfId="4626" priority="3676">
      <formula>AND(($D215=1),($E215=1))</formula>
    </cfRule>
  </conditionalFormatting>
  <conditionalFormatting sqref="H216">
    <cfRule type="expression" dxfId="4625" priority="3627">
      <formula>AND(($D216=5),($E216=5))</formula>
    </cfRule>
    <cfRule type="expression" dxfId="4624" priority="3628">
      <formula>AND(($D216=5),($E216=4))</formula>
    </cfRule>
    <cfRule type="expression" dxfId="4623" priority="3629">
      <formula>AND(($D216=5),($E216=3))</formula>
    </cfRule>
    <cfRule type="expression" dxfId="4622" priority="3630">
      <formula>AND(($D216=5),($E216=2))</formula>
    </cfRule>
    <cfRule type="expression" dxfId="4621" priority="3631">
      <formula>AND(($D216=5),($E216=1))</formula>
    </cfRule>
    <cfRule type="expression" dxfId="4620" priority="3632">
      <formula>AND(($D216=4),($E216=5))</formula>
    </cfRule>
    <cfRule type="expression" dxfId="4619" priority="3633">
      <formula>AND(($D216=4),($E216=4))</formula>
    </cfRule>
    <cfRule type="expression" dxfId="4618" priority="3634">
      <formula>AND(($D216=4),($E216=3))</formula>
    </cfRule>
    <cfRule type="expression" dxfId="4617" priority="3635">
      <formula>AND(($D216=4),($E216=2))</formula>
    </cfRule>
    <cfRule type="expression" dxfId="4616" priority="3636">
      <formula>AND(($D216=4),($E216=1))</formula>
    </cfRule>
    <cfRule type="expression" dxfId="4615" priority="3637">
      <formula>AND(($D216=3),($E216=5))</formula>
    </cfRule>
    <cfRule type="expression" dxfId="4614" priority="3638">
      <formula>AND(($D216=3),($E216=4))</formula>
    </cfRule>
    <cfRule type="expression" dxfId="4613" priority="3639">
      <formula>AND(($D216=3),($E216=3))</formula>
    </cfRule>
    <cfRule type="expression" dxfId="4612" priority="3640">
      <formula>AND(($D216=3),($E216=2))</formula>
    </cfRule>
    <cfRule type="expression" dxfId="4611" priority="3641">
      <formula>AND(($D216=3),($E216=1))</formula>
    </cfRule>
    <cfRule type="expression" dxfId="4610" priority="3642">
      <formula>AND(($D216=2),($E216=5))</formula>
    </cfRule>
    <cfRule type="expression" dxfId="4609" priority="3643">
      <formula>AND(($D216=2),($E216=4))</formula>
    </cfRule>
    <cfRule type="expression" dxfId="4608" priority="3644">
      <formula>AND(($D216=2),($E216=3))</formula>
    </cfRule>
    <cfRule type="expression" dxfId="4607" priority="3645">
      <formula>AND(($D216=2),($E216=2))</formula>
    </cfRule>
    <cfRule type="expression" dxfId="4606" priority="3646">
      <formula>AND(($D216=2),($E216=1))</formula>
    </cfRule>
    <cfRule type="expression" dxfId="4605" priority="3647">
      <formula>AND(($D216=1),($E216=5))</formula>
    </cfRule>
    <cfRule type="expression" dxfId="4604" priority="3648">
      <formula>AND(($D216=1),($E216=4))</formula>
    </cfRule>
    <cfRule type="expression" dxfId="4603" priority="3649">
      <formula>AND(($D216=1),($E216=3))</formula>
    </cfRule>
    <cfRule type="expression" dxfId="4602" priority="3650">
      <formula>AND(($D216=1),($E216=2))</formula>
    </cfRule>
    <cfRule type="expression" dxfId="4601" priority="3651">
      <formula>AND(($D216=1),($E216=1))</formula>
    </cfRule>
  </conditionalFormatting>
  <conditionalFormatting sqref="Q216">
    <cfRule type="expression" dxfId="4600" priority="3602">
      <formula>AND(($D216=5),($E216=5))</formula>
    </cfRule>
    <cfRule type="expression" dxfId="4599" priority="3603">
      <formula>AND(($D216=5),($E216=4))</formula>
    </cfRule>
    <cfRule type="expression" dxfId="4598" priority="3604">
      <formula>AND(($D216=5),($E216=3))</formula>
    </cfRule>
    <cfRule type="expression" dxfId="4597" priority="3605">
      <formula>AND(($D216=5),($E216=2))</formula>
    </cfRule>
    <cfRule type="expression" dxfId="4596" priority="3606">
      <formula>AND(($D216=5),($E216=1))</formula>
    </cfRule>
    <cfRule type="expression" dxfId="4595" priority="3607">
      <formula>AND(($D216=4),($E216=5))</formula>
    </cfRule>
    <cfRule type="expression" dxfId="4594" priority="3608">
      <formula>AND(($D216=4),($E216=4))</formula>
    </cfRule>
    <cfRule type="expression" dxfId="4593" priority="3609">
      <formula>AND(($D216=4),($E216=3))</formula>
    </cfRule>
    <cfRule type="expression" dxfId="4592" priority="3610">
      <formula>AND(($D216=4),($E216=2))</formula>
    </cfRule>
    <cfRule type="expression" dxfId="4591" priority="3611">
      <formula>AND(($D216=4),($E216=1))</formula>
    </cfRule>
    <cfRule type="expression" dxfId="4590" priority="3612">
      <formula>AND(($D216=3),($E216=5))</formula>
    </cfRule>
    <cfRule type="expression" dxfId="4589" priority="3613">
      <formula>AND(($D216=3),($E216=4))</formula>
    </cfRule>
    <cfRule type="expression" dxfId="4588" priority="3614">
      <formula>AND(($D216=3),($E216=3))</formula>
    </cfRule>
    <cfRule type="expression" dxfId="4587" priority="3615">
      <formula>AND(($D216=3),($E216=2))</formula>
    </cfRule>
    <cfRule type="expression" dxfId="4586" priority="3616">
      <formula>AND(($D216=3),($E216=1))</formula>
    </cfRule>
    <cfRule type="expression" dxfId="4585" priority="3617">
      <formula>AND(($D216=2),($E216=5))</formula>
    </cfRule>
    <cfRule type="expression" dxfId="4584" priority="3618">
      <formula>AND(($D216=2),($E216=4))</formula>
    </cfRule>
    <cfRule type="expression" dxfId="4583" priority="3619">
      <formula>AND(($D216=2),($E216=3))</formula>
    </cfRule>
    <cfRule type="expression" dxfId="4582" priority="3620">
      <formula>AND(($D216=2),($E216=2))</formula>
    </cfRule>
    <cfRule type="expression" dxfId="4581" priority="3621">
      <formula>AND(($D216=2),($E216=1))</formula>
    </cfRule>
    <cfRule type="expression" dxfId="4580" priority="3622">
      <formula>AND(($D216=1),($E216=5))</formula>
    </cfRule>
    <cfRule type="expression" dxfId="4579" priority="3623">
      <formula>AND(($D216=1),($E216=4))</formula>
    </cfRule>
    <cfRule type="expression" dxfId="4578" priority="3624">
      <formula>AND(($D216=1),($E216=3))</formula>
    </cfRule>
    <cfRule type="expression" dxfId="4577" priority="3625">
      <formula>AND(($D216=1),($E216=2))</formula>
    </cfRule>
    <cfRule type="expression" dxfId="4576" priority="3626">
      <formula>AND(($D216=1),($E216=1))</formula>
    </cfRule>
  </conditionalFormatting>
  <conditionalFormatting sqref="Q228">
    <cfRule type="expression" dxfId="4575" priority="2952">
      <formula>AND(($D228=5),($E228=5))</formula>
    </cfRule>
    <cfRule type="expression" dxfId="4574" priority="2953">
      <formula>AND(($D228=5),($E228=4))</formula>
    </cfRule>
    <cfRule type="expression" dxfId="4573" priority="2954">
      <formula>AND(($D228=5),($E228=3))</formula>
    </cfRule>
    <cfRule type="expression" dxfId="4572" priority="2955">
      <formula>AND(($D228=5),($E228=2))</formula>
    </cfRule>
    <cfRule type="expression" dxfId="4571" priority="2956">
      <formula>AND(($D228=5),($E228=1))</formula>
    </cfRule>
    <cfRule type="expression" dxfId="4570" priority="2957">
      <formula>AND(($D228=4),($E228=5))</formula>
    </cfRule>
    <cfRule type="expression" dxfId="4569" priority="2958">
      <formula>AND(($D228=4),($E228=4))</formula>
    </cfRule>
    <cfRule type="expression" dxfId="4568" priority="2959">
      <formula>AND(($D228=4),($E228=3))</formula>
    </cfRule>
    <cfRule type="expression" dxfId="4567" priority="2960">
      <formula>AND(($D228=4),($E228=2))</formula>
    </cfRule>
    <cfRule type="expression" dxfId="4566" priority="2961">
      <formula>AND(($D228=4),($E228=1))</formula>
    </cfRule>
    <cfRule type="expression" dxfId="4565" priority="2962">
      <formula>AND(($D228=3),($E228=5))</formula>
    </cfRule>
    <cfRule type="expression" dxfId="4564" priority="2963">
      <formula>AND(($D228=3),($E228=4))</formula>
    </cfRule>
    <cfRule type="expression" dxfId="4563" priority="2964">
      <formula>AND(($D228=3),($E228=3))</formula>
    </cfRule>
    <cfRule type="expression" dxfId="4562" priority="2965">
      <formula>AND(($D228=3),($E228=2))</formula>
    </cfRule>
    <cfRule type="expression" dxfId="4561" priority="2966">
      <formula>AND(($D228=3),($E228=1))</formula>
    </cfRule>
    <cfRule type="expression" dxfId="4560" priority="2967">
      <formula>AND(($D228=2),($E228=5))</formula>
    </cfRule>
    <cfRule type="expression" dxfId="4559" priority="2968">
      <formula>AND(($D228=2),($E228=4))</formula>
    </cfRule>
    <cfRule type="expression" dxfId="4558" priority="2969">
      <formula>AND(($D228=2),($E228=3))</formula>
    </cfRule>
    <cfRule type="expression" dxfId="4557" priority="2970">
      <formula>AND(($D228=2),($E228=2))</formula>
    </cfRule>
    <cfRule type="expression" dxfId="4556" priority="2971">
      <formula>AND(($D228=2),($E228=1))</formula>
    </cfRule>
    <cfRule type="expression" dxfId="4555" priority="2972">
      <formula>AND(($D228=1),($E228=5))</formula>
    </cfRule>
    <cfRule type="expression" dxfId="4554" priority="2973">
      <formula>AND(($D228=1),($E228=4))</formula>
    </cfRule>
    <cfRule type="expression" dxfId="4553" priority="2974">
      <formula>AND(($D228=1),($E228=3))</formula>
    </cfRule>
    <cfRule type="expression" dxfId="4552" priority="2975">
      <formula>AND(($D228=1),($E228=2))</formula>
    </cfRule>
    <cfRule type="expression" dxfId="4551" priority="2976">
      <formula>AND(($D228=1),($E228=1))</formula>
    </cfRule>
  </conditionalFormatting>
  <conditionalFormatting sqref="H229">
    <cfRule type="expression" dxfId="4550" priority="2752">
      <formula>AND(($D229=5),($E229=5))</formula>
    </cfRule>
    <cfRule type="expression" dxfId="4549" priority="2753">
      <formula>AND(($D229=5),($E229=4))</formula>
    </cfRule>
    <cfRule type="expression" dxfId="4548" priority="2754">
      <formula>AND(($D229=5),($E229=3))</formula>
    </cfRule>
    <cfRule type="expression" dxfId="4547" priority="2755">
      <formula>AND(($D229=5),($E229=2))</formula>
    </cfRule>
    <cfRule type="expression" dxfId="4546" priority="2756">
      <formula>AND(($D229=5),($E229=1))</formula>
    </cfRule>
    <cfRule type="expression" dxfId="4545" priority="2757">
      <formula>AND(($D229=4),($E229=5))</formula>
    </cfRule>
    <cfRule type="expression" dxfId="4544" priority="2758">
      <formula>AND(($D229=4),($E229=4))</formula>
    </cfRule>
    <cfRule type="expression" dxfId="4543" priority="2759">
      <formula>AND(($D229=4),($E229=3))</formula>
    </cfRule>
    <cfRule type="expression" dxfId="4542" priority="2760">
      <formula>AND(($D229=4),($E229=2))</formula>
    </cfRule>
    <cfRule type="expression" dxfId="4541" priority="2761">
      <formula>AND(($D229=4),($E229=1))</formula>
    </cfRule>
    <cfRule type="expression" dxfId="4540" priority="2762">
      <formula>AND(($D229=3),($E229=5))</formula>
    </cfRule>
    <cfRule type="expression" dxfId="4539" priority="2763">
      <formula>AND(($D229=3),($E229=4))</formula>
    </cfRule>
    <cfRule type="expression" dxfId="4538" priority="2764">
      <formula>AND(($D229=3),($E229=3))</formula>
    </cfRule>
    <cfRule type="expression" dxfId="4537" priority="2765">
      <formula>AND(($D229=3),($E229=2))</formula>
    </cfRule>
    <cfRule type="expression" dxfId="4536" priority="2766">
      <formula>AND(($D229=3),($E229=1))</formula>
    </cfRule>
    <cfRule type="expression" dxfId="4535" priority="2767">
      <formula>AND(($D229=2),($E229=5))</formula>
    </cfRule>
    <cfRule type="expression" dxfId="4534" priority="2768">
      <formula>AND(($D229=2),($E229=4))</formula>
    </cfRule>
    <cfRule type="expression" dxfId="4533" priority="2769">
      <formula>AND(($D229=2),($E229=3))</formula>
    </cfRule>
    <cfRule type="expression" dxfId="4532" priority="2770">
      <formula>AND(($D229=2),($E229=2))</formula>
    </cfRule>
    <cfRule type="expression" dxfId="4531" priority="2771">
      <formula>AND(($D229=2),($E229=1))</formula>
    </cfRule>
    <cfRule type="expression" dxfId="4530" priority="2772">
      <formula>AND(($D229=1),($E229=5))</formula>
    </cfRule>
    <cfRule type="expression" dxfId="4529" priority="2773">
      <formula>AND(($D229=1),($E229=4))</formula>
    </cfRule>
    <cfRule type="expression" dxfId="4528" priority="2774">
      <formula>AND(($D229=1),($E229=3))</formula>
    </cfRule>
    <cfRule type="expression" dxfId="4527" priority="2775">
      <formula>AND(($D229=1),($E229=2))</formula>
    </cfRule>
    <cfRule type="expression" dxfId="4526" priority="2776">
      <formula>AND(($D229=1),($E229=1))</formula>
    </cfRule>
  </conditionalFormatting>
  <conditionalFormatting sqref="Q229">
    <cfRule type="expression" dxfId="4525" priority="2727">
      <formula>AND(($D229=5),($E229=5))</formula>
    </cfRule>
    <cfRule type="expression" dxfId="4524" priority="2728">
      <formula>AND(($D229=5),($E229=4))</formula>
    </cfRule>
    <cfRule type="expression" dxfId="4523" priority="2729">
      <formula>AND(($D229=5),($E229=3))</formula>
    </cfRule>
    <cfRule type="expression" dxfId="4522" priority="2730">
      <formula>AND(($D229=5),($E229=2))</formula>
    </cfRule>
    <cfRule type="expression" dxfId="4521" priority="2731">
      <formula>AND(($D229=5),($E229=1))</formula>
    </cfRule>
    <cfRule type="expression" dxfId="4520" priority="2732">
      <formula>AND(($D229=4),($E229=5))</formula>
    </cfRule>
    <cfRule type="expression" dxfId="4519" priority="2733">
      <formula>AND(($D229=4),($E229=4))</formula>
    </cfRule>
    <cfRule type="expression" dxfId="4518" priority="2734">
      <formula>AND(($D229=4),($E229=3))</formula>
    </cfRule>
    <cfRule type="expression" dxfId="4517" priority="2735">
      <formula>AND(($D229=4),($E229=2))</formula>
    </cfRule>
    <cfRule type="expression" dxfId="4516" priority="2736">
      <formula>AND(($D229=4),($E229=1))</formula>
    </cfRule>
    <cfRule type="expression" dxfId="4515" priority="2737">
      <formula>AND(($D229=3),($E229=5))</formula>
    </cfRule>
    <cfRule type="expression" dxfId="4514" priority="2738">
      <formula>AND(($D229=3),($E229=4))</formula>
    </cfRule>
    <cfRule type="expression" dxfId="4513" priority="2739">
      <formula>AND(($D229=3),($E229=3))</formula>
    </cfRule>
    <cfRule type="expression" dxfId="4512" priority="2740">
      <formula>AND(($D229=3),($E229=2))</formula>
    </cfRule>
    <cfRule type="expression" dxfId="4511" priority="2741">
      <formula>AND(($D229=3),($E229=1))</formula>
    </cfRule>
    <cfRule type="expression" dxfId="4510" priority="2742">
      <formula>AND(($D229=2),($E229=5))</formula>
    </cfRule>
    <cfRule type="expression" dxfId="4509" priority="2743">
      <formula>AND(($D229=2),($E229=4))</formula>
    </cfRule>
    <cfRule type="expression" dxfId="4508" priority="2744">
      <formula>AND(($D229=2),($E229=3))</formula>
    </cfRule>
    <cfRule type="expression" dxfId="4507" priority="2745">
      <formula>AND(($D229=2),($E229=2))</formula>
    </cfRule>
    <cfRule type="expression" dxfId="4506" priority="2746">
      <formula>AND(($D229=2),($E229=1))</formula>
    </cfRule>
    <cfRule type="expression" dxfId="4505" priority="2747">
      <formula>AND(($D229=1),($E229=5))</formula>
    </cfRule>
    <cfRule type="expression" dxfId="4504" priority="2748">
      <formula>AND(($D229=1),($E229=4))</formula>
    </cfRule>
    <cfRule type="expression" dxfId="4503" priority="2749">
      <formula>AND(($D229=1),($E229=3))</formula>
    </cfRule>
    <cfRule type="expression" dxfId="4502" priority="2750">
      <formula>AND(($D229=1),($E229=2))</formula>
    </cfRule>
    <cfRule type="expression" dxfId="4501" priority="2751">
      <formula>AND(($D229=1),($E229=1))</formula>
    </cfRule>
  </conditionalFormatting>
  <conditionalFormatting sqref="H230">
    <cfRule type="expression" dxfId="4500" priority="6729">
      <formula>AND(($D230=5),($E230=5))</formula>
    </cfRule>
    <cfRule type="expression" dxfId="4499" priority="6730">
      <formula>AND(($D230=5),($E230=4))</formula>
    </cfRule>
    <cfRule type="expression" dxfId="4498" priority="6731">
      <formula>AND(($D230=5),($E230=3))</formula>
    </cfRule>
    <cfRule type="expression" dxfId="4497" priority="6732">
      <formula>AND(($D230=5),($E230=2))</formula>
    </cfRule>
    <cfRule type="expression" dxfId="4496" priority="6733">
      <formula>AND(($D230=5),($E230=1))</formula>
    </cfRule>
    <cfRule type="expression" dxfId="4495" priority="6734">
      <formula>AND(($D230=4),($E230=5))</formula>
    </cfRule>
    <cfRule type="expression" dxfId="4494" priority="6735">
      <formula>AND(($D230=4),($E230=4))</formula>
    </cfRule>
    <cfRule type="expression" dxfId="4493" priority="6736">
      <formula>AND(($D230=4),($E230=3))</formula>
    </cfRule>
    <cfRule type="expression" dxfId="4492" priority="6737">
      <formula>AND(($D230=4),($E230=2))</formula>
    </cfRule>
    <cfRule type="expression" dxfId="4491" priority="6738">
      <formula>AND(($D230=4),($E230=1))</formula>
    </cfRule>
    <cfRule type="expression" dxfId="4490" priority="6739">
      <formula>AND(($D230=3),($E230=5))</formula>
    </cfRule>
    <cfRule type="expression" dxfId="4489" priority="6740">
      <formula>AND(($D230=3),($E230=4))</formula>
    </cfRule>
    <cfRule type="expression" dxfId="4488" priority="6741">
      <formula>AND(($D230=3),($E230=3))</formula>
    </cfRule>
    <cfRule type="expression" dxfId="4487" priority="6742">
      <formula>AND(($D230=3),($E230=2))</formula>
    </cfRule>
    <cfRule type="expression" dxfId="4486" priority="6743">
      <formula>AND(($D230=3),($E230=1))</formula>
    </cfRule>
    <cfRule type="expression" dxfId="4485" priority="6744">
      <formula>AND(($D230=2),($E230=5))</formula>
    </cfRule>
    <cfRule type="expression" dxfId="4484" priority="6745">
      <formula>AND(($D230=2),($E230=4))</formula>
    </cfRule>
    <cfRule type="expression" dxfId="4483" priority="6746">
      <formula>AND(($D230=2),($E230=3))</formula>
    </cfRule>
    <cfRule type="expression" dxfId="4482" priority="6747">
      <formula>AND(($D230=2),($E230=2))</formula>
    </cfRule>
    <cfRule type="expression" dxfId="4481" priority="6748">
      <formula>AND(($D230=2),($E230=1))</formula>
    </cfRule>
    <cfRule type="expression" dxfId="4480" priority="6749">
      <formula>AND(($D230=1),($E230=5))</formula>
    </cfRule>
    <cfRule type="expression" dxfId="4479" priority="6750">
      <formula>AND(($D230=1),($E230=4))</formula>
    </cfRule>
    <cfRule type="expression" dxfId="4478" priority="6751">
      <formula>AND(($D230=1),($E230=3))</formula>
    </cfRule>
    <cfRule type="expression" dxfId="4477" priority="6752">
      <formula>AND(($D230=1),($E230=2))</formula>
    </cfRule>
    <cfRule type="expression" dxfId="4476" priority="6753">
      <formula>AND(($D230=1),($E230=1))</formula>
    </cfRule>
  </conditionalFormatting>
  <conditionalFormatting sqref="Q230">
    <cfRule type="expression" dxfId="4475" priority="6704">
      <formula>AND(($D230=5),($E230=5))</formula>
    </cfRule>
    <cfRule type="expression" dxfId="4474" priority="6705">
      <formula>AND(($D230=5),($E230=4))</formula>
    </cfRule>
    <cfRule type="expression" dxfId="4473" priority="6706">
      <formula>AND(($D230=5),($E230=3))</formula>
    </cfRule>
    <cfRule type="expression" dxfId="4472" priority="6707">
      <formula>AND(($D230=5),($E230=2))</formula>
    </cfRule>
    <cfRule type="expression" dxfId="4471" priority="6708">
      <formula>AND(($D230=5),($E230=1))</formula>
    </cfRule>
    <cfRule type="expression" dxfId="4470" priority="6709">
      <formula>AND(($D230=4),($E230=5))</formula>
    </cfRule>
    <cfRule type="expression" dxfId="4469" priority="6710">
      <formula>AND(($D230=4),($E230=4))</formula>
    </cfRule>
    <cfRule type="expression" dxfId="4468" priority="6711">
      <formula>AND(($D230=4),($E230=3))</formula>
    </cfRule>
    <cfRule type="expression" dxfId="4467" priority="6712">
      <formula>AND(($D230=4),($E230=2))</formula>
    </cfRule>
    <cfRule type="expression" dxfId="4466" priority="6713">
      <formula>AND(($D230=4),($E230=1))</formula>
    </cfRule>
    <cfRule type="expression" dxfId="4465" priority="6714">
      <formula>AND(($D230=3),($E230=5))</formula>
    </cfRule>
    <cfRule type="expression" dxfId="4464" priority="6715">
      <formula>AND(($D230=3),($E230=4))</formula>
    </cfRule>
    <cfRule type="expression" dxfId="4463" priority="6716">
      <formula>AND(($D230=3),($E230=3))</formula>
    </cfRule>
    <cfRule type="expression" dxfId="4462" priority="6717">
      <formula>AND(($D230=3),($E230=2))</formula>
    </cfRule>
    <cfRule type="expression" dxfId="4461" priority="6718">
      <formula>AND(($D230=3),($E230=1))</formula>
    </cfRule>
    <cfRule type="expression" dxfId="4460" priority="6719">
      <formula>AND(($D230=2),($E230=5))</formula>
    </cfRule>
    <cfRule type="expression" dxfId="4459" priority="6720">
      <formula>AND(($D230=2),($E230=4))</formula>
    </cfRule>
    <cfRule type="expression" dxfId="4458" priority="6721">
      <formula>AND(($D230=2),($E230=3))</formula>
    </cfRule>
    <cfRule type="expression" dxfId="4457" priority="6722">
      <formula>AND(($D230=2),($E230=2))</formula>
    </cfRule>
    <cfRule type="expression" dxfId="4456" priority="6723">
      <formula>AND(($D230=2),($E230=1))</formula>
    </cfRule>
    <cfRule type="expression" dxfId="4455" priority="6724">
      <formula>AND(($D230=1),($E230=5))</formula>
    </cfRule>
    <cfRule type="expression" dxfId="4454" priority="6725">
      <formula>AND(($D230=1),($E230=4))</formula>
    </cfRule>
    <cfRule type="expression" dxfId="4453" priority="6726">
      <formula>AND(($D230=1),($E230=3))</formula>
    </cfRule>
    <cfRule type="expression" dxfId="4452" priority="6727">
      <formula>AND(($D230=1),($E230=2))</formula>
    </cfRule>
    <cfRule type="expression" dxfId="4451" priority="6728">
      <formula>AND(($D230=1),($E230=1))</formula>
    </cfRule>
  </conditionalFormatting>
  <conditionalFormatting sqref="H231">
    <cfRule type="expression" dxfId="4450" priority="6679">
      <formula>AND(($D231=5),($E231=5))</formula>
    </cfRule>
    <cfRule type="expression" dxfId="4449" priority="6680">
      <formula>AND(($D231=5),($E231=4))</formula>
    </cfRule>
    <cfRule type="expression" dxfId="4448" priority="6681">
      <formula>AND(($D231=5),($E231=3))</formula>
    </cfRule>
    <cfRule type="expression" dxfId="4447" priority="6682">
      <formula>AND(($D231=5),($E231=2))</formula>
    </cfRule>
    <cfRule type="expression" dxfId="4446" priority="6683">
      <formula>AND(($D231=5),($E231=1))</formula>
    </cfRule>
    <cfRule type="expression" dxfId="4445" priority="6684">
      <formula>AND(($D231=4),($E231=5))</formula>
    </cfRule>
    <cfRule type="expression" dxfId="4444" priority="6685">
      <formula>AND(($D231=4),($E231=4))</formula>
    </cfRule>
    <cfRule type="expression" dxfId="4443" priority="6686">
      <formula>AND(($D231=4),($E231=3))</formula>
    </cfRule>
    <cfRule type="expression" dxfId="4442" priority="6687">
      <formula>AND(($D231=4),($E231=2))</formula>
    </cfRule>
    <cfRule type="expression" dxfId="4441" priority="6688">
      <formula>AND(($D231=4),($E231=1))</formula>
    </cfRule>
    <cfRule type="expression" dxfId="4440" priority="6689">
      <formula>AND(($D231=3),($E231=5))</formula>
    </cfRule>
    <cfRule type="expression" dxfId="4439" priority="6690">
      <formula>AND(($D231=3),($E231=4))</formula>
    </cfRule>
    <cfRule type="expression" dxfId="4438" priority="6691">
      <formula>AND(($D231=3),($E231=3))</formula>
    </cfRule>
    <cfRule type="expression" dxfId="4437" priority="6692">
      <formula>AND(($D231=3),($E231=2))</formula>
    </cfRule>
    <cfRule type="expression" dxfId="4436" priority="6693">
      <formula>AND(($D231=3),($E231=1))</formula>
    </cfRule>
    <cfRule type="expression" dxfId="4435" priority="6694">
      <formula>AND(($D231=2),($E231=5))</formula>
    </cfRule>
    <cfRule type="expression" dxfId="4434" priority="6695">
      <formula>AND(($D231=2),($E231=4))</formula>
    </cfRule>
    <cfRule type="expression" dxfId="4433" priority="6696">
      <formula>AND(($D231=2),($E231=3))</formula>
    </cfRule>
    <cfRule type="expression" dxfId="4432" priority="6697">
      <formula>AND(($D231=2),($E231=2))</formula>
    </cfRule>
    <cfRule type="expression" dxfId="4431" priority="6698">
      <formula>AND(($D231=2),($E231=1))</formula>
    </cfRule>
    <cfRule type="expression" dxfId="4430" priority="6699">
      <formula>AND(($D231=1),($E231=5))</formula>
    </cfRule>
    <cfRule type="expression" dxfId="4429" priority="6700">
      <formula>AND(($D231=1),($E231=4))</formula>
    </cfRule>
    <cfRule type="expression" dxfId="4428" priority="6701">
      <formula>AND(($D231=1),($E231=3))</formula>
    </cfRule>
    <cfRule type="expression" dxfId="4427" priority="6702">
      <formula>AND(($D231=1),($E231=2))</formula>
    </cfRule>
    <cfRule type="expression" dxfId="4426" priority="6703">
      <formula>AND(($D231=1),($E231=1))</formula>
    </cfRule>
  </conditionalFormatting>
  <conditionalFormatting sqref="Q231">
    <cfRule type="expression" dxfId="4425" priority="6654">
      <formula>AND(($D231=5),($E231=5))</formula>
    </cfRule>
    <cfRule type="expression" dxfId="4424" priority="6655">
      <formula>AND(($D231=5),($E231=4))</formula>
    </cfRule>
    <cfRule type="expression" dxfId="4423" priority="6656">
      <formula>AND(($D231=5),($E231=3))</formula>
    </cfRule>
    <cfRule type="expression" dxfId="4422" priority="6657">
      <formula>AND(($D231=5),($E231=2))</formula>
    </cfRule>
    <cfRule type="expression" dxfId="4421" priority="6658">
      <formula>AND(($D231=5),($E231=1))</formula>
    </cfRule>
    <cfRule type="expression" dxfId="4420" priority="6659">
      <formula>AND(($D231=4),($E231=5))</formula>
    </cfRule>
    <cfRule type="expression" dxfId="4419" priority="6660">
      <formula>AND(($D231=4),($E231=4))</formula>
    </cfRule>
    <cfRule type="expression" dxfId="4418" priority="6661">
      <formula>AND(($D231=4),($E231=3))</formula>
    </cfRule>
    <cfRule type="expression" dxfId="4417" priority="6662">
      <formula>AND(($D231=4),($E231=2))</formula>
    </cfRule>
    <cfRule type="expression" dxfId="4416" priority="6663">
      <formula>AND(($D231=4),($E231=1))</formula>
    </cfRule>
    <cfRule type="expression" dxfId="4415" priority="6664">
      <formula>AND(($D231=3),($E231=5))</formula>
    </cfRule>
    <cfRule type="expression" dxfId="4414" priority="6665">
      <formula>AND(($D231=3),($E231=4))</formula>
    </cfRule>
    <cfRule type="expression" dxfId="4413" priority="6666">
      <formula>AND(($D231=3),($E231=3))</formula>
    </cfRule>
    <cfRule type="expression" dxfId="4412" priority="6667">
      <formula>AND(($D231=3),($E231=2))</formula>
    </cfRule>
    <cfRule type="expression" dxfId="4411" priority="6668">
      <formula>AND(($D231=3),($E231=1))</formula>
    </cfRule>
    <cfRule type="expression" dxfId="4410" priority="6669">
      <formula>AND(($D231=2),($E231=5))</formula>
    </cfRule>
    <cfRule type="expression" dxfId="4409" priority="6670">
      <formula>AND(($D231=2),($E231=4))</formula>
    </cfRule>
    <cfRule type="expression" dxfId="4408" priority="6671">
      <formula>AND(($D231=2),($E231=3))</formula>
    </cfRule>
    <cfRule type="expression" dxfId="4407" priority="6672">
      <formula>AND(($D231=2),($E231=2))</formula>
    </cfRule>
    <cfRule type="expression" dxfId="4406" priority="6673">
      <formula>AND(($D231=2),($E231=1))</formula>
    </cfRule>
    <cfRule type="expression" dxfId="4405" priority="6674">
      <formula>AND(($D231=1),($E231=5))</formula>
    </cfRule>
    <cfRule type="expression" dxfId="4404" priority="6675">
      <formula>AND(($D231=1),($E231=4))</formula>
    </cfRule>
    <cfRule type="expression" dxfId="4403" priority="6676">
      <formula>AND(($D231=1),($E231=3))</formula>
    </cfRule>
    <cfRule type="expression" dxfId="4402" priority="6677">
      <formula>AND(($D231=1),($E231=2))</formula>
    </cfRule>
    <cfRule type="expression" dxfId="4401" priority="6678">
      <formula>AND(($D231=1),($E231=1))</formula>
    </cfRule>
  </conditionalFormatting>
  <conditionalFormatting sqref="H232">
    <cfRule type="expression" dxfId="4400" priority="6629">
      <formula>AND(($D232=5),($E232=5))</formula>
    </cfRule>
    <cfRule type="expression" dxfId="4399" priority="6630">
      <formula>AND(($D232=5),($E232=4))</formula>
    </cfRule>
    <cfRule type="expression" dxfId="4398" priority="6631">
      <formula>AND(($D232=5),($E232=3))</formula>
    </cfRule>
    <cfRule type="expression" dxfId="4397" priority="6632">
      <formula>AND(($D232=5),($E232=2))</formula>
    </cfRule>
    <cfRule type="expression" dxfId="4396" priority="6633">
      <formula>AND(($D232=5),($E232=1))</formula>
    </cfRule>
    <cfRule type="expression" dxfId="4395" priority="6634">
      <formula>AND(($D232=4),($E232=5))</formula>
    </cfRule>
    <cfRule type="expression" dxfId="4394" priority="6635">
      <formula>AND(($D232=4),($E232=4))</formula>
    </cfRule>
    <cfRule type="expression" dxfId="4393" priority="6636">
      <formula>AND(($D232=4),($E232=3))</formula>
    </cfRule>
    <cfRule type="expression" dxfId="4392" priority="6637">
      <formula>AND(($D232=4),($E232=2))</formula>
    </cfRule>
    <cfRule type="expression" dxfId="4391" priority="6638">
      <formula>AND(($D232=4),($E232=1))</formula>
    </cfRule>
    <cfRule type="expression" dxfId="4390" priority="6639">
      <formula>AND(($D232=3),($E232=5))</formula>
    </cfRule>
    <cfRule type="expression" dxfId="4389" priority="6640">
      <formula>AND(($D232=3),($E232=4))</formula>
    </cfRule>
    <cfRule type="expression" dxfId="4388" priority="6641">
      <formula>AND(($D232=3),($E232=3))</formula>
    </cfRule>
    <cfRule type="expression" dxfId="4387" priority="6642">
      <formula>AND(($D232=3),($E232=2))</formula>
    </cfRule>
    <cfRule type="expression" dxfId="4386" priority="6643">
      <formula>AND(($D232=3),($E232=1))</formula>
    </cfRule>
    <cfRule type="expression" dxfId="4385" priority="6644">
      <formula>AND(($D232=2),($E232=5))</formula>
    </cfRule>
    <cfRule type="expression" dxfId="4384" priority="6645">
      <formula>AND(($D232=2),($E232=4))</formula>
    </cfRule>
    <cfRule type="expression" dxfId="4383" priority="6646">
      <formula>AND(($D232=2),($E232=3))</formula>
    </cfRule>
    <cfRule type="expression" dxfId="4382" priority="6647">
      <formula>AND(($D232=2),($E232=2))</formula>
    </cfRule>
    <cfRule type="expression" dxfId="4381" priority="6648">
      <formula>AND(($D232=2),($E232=1))</formula>
    </cfRule>
    <cfRule type="expression" dxfId="4380" priority="6649">
      <formula>AND(($D232=1),($E232=5))</formula>
    </cfRule>
    <cfRule type="expression" dxfId="4379" priority="6650">
      <formula>AND(($D232=1),($E232=4))</formula>
    </cfRule>
    <cfRule type="expression" dxfId="4378" priority="6651">
      <formula>AND(($D232=1),($E232=3))</formula>
    </cfRule>
    <cfRule type="expression" dxfId="4377" priority="6652">
      <formula>AND(($D232=1),($E232=2))</formula>
    </cfRule>
    <cfRule type="expression" dxfId="4376" priority="6653">
      <formula>AND(($D232=1),($E232=1))</formula>
    </cfRule>
  </conditionalFormatting>
  <conditionalFormatting sqref="Q232">
    <cfRule type="expression" dxfId="4375" priority="6604">
      <formula>AND(($D232=5),($E232=5))</formula>
    </cfRule>
    <cfRule type="expression" dxfId="4374" priority="6605">
      <formula>AND(($D232=5),($E232=4))</formula>
    </cfRule>
    <cfRule type="expression" dxfId="4373" priority="6606">
      <formula>AND(($D232=5),($E232=3))</formula>
    </cfRule>
    <cfRule type="expression" dxfId="4372" priority="6607">
      <formula>AND(($D232=5),($E232=2))</formula>
    </cfRule>
    <cfRule type="expression" dxfId="4371" priority="6608">
      <formula>AND(($D232=5),($E232=1))</formula>
    </cfRule>
    <cfRule type="expression" dxfId="4370" priority="6609">
      <formula>AND(($D232=4),($E232=5))</formula>
    </cfRule>
    <cfRule type="expression" dxfId="4369" priority="6610">
      <formula>AND(($D232=4),($E232=4))</formula>
    </cfRule>
    <cfRule type="expression" dxfId="4368" priority="6611">
      <formula>AND(($D232=4),($E232=3))</formula>
    </cfRule>
    <cfRule type="expression" dxfId="4367" priority="6612">
      <formula>AND(($D232=4),($E232=2))</formula>
    </cfRule>
    <cfRule type="expression" dxfId="4366" priority="6613">
      <formula>AND(($D232=4),($E232=1))</formula>
    </cfRule>
    <cfRule type="expression" dxfId="4365" priority="6614">
      <formula>AND(($D232=3),($E232=5))</formula>
    </cfRule>
    <cfRule type="expression" dxfId="4364" priority="6615">
      <formula>AND(($D232=3),($E232=4))</formula>
    </cfRule>
    <cfRule type="expression" dxfId="4363" priority="6616">
      <formula>AND(($D232=3),($E232=3))</formula>
    </cfRule>
    <cfRule type="expression" dxfId="4362" priority="6617">
      <formula>AND(($D232=3),($E232=2))</formula>
    </cfRule>
    <cfRule type="expression" dxfId="4361" priority="6618">
      <formula>AND(($D232=3),($E232=1))</formula>
    </cfRule>
    <cfRule type="expression" dxfId="4360" priority="6619">
      <formula>AND(($D232=2),($E232=5))</formula>
    </cfRule>
    <cfRule type="expression" dxfId="4359" priority="6620">
      <formula>AND(($D232=2),($E232=4))</formula>
    </cfRule>
    <cfRule type="expression" dxfId="4358" priority="6621">
      <formula>AND(($D232=2),($E232=3))</formula>
    </cfRule>
    <cfRule type="expression" dxfId="4357" priority="6622">
      <formula>AND(($D232=2),($E232=2))</formula>
    </cfRule>
    <cfRule type="expression" dxfId="4356" priority="6623">
      <formula>AND(($D232=2),($E232=1))</formula>
    </cfRule>
    <cfRule type="expression" dxfId="4355" priority="6624">
      <formula>AND(($D232=1),($E232=5))</formula>
    </cfRule>
    <cfRule type="expression" dxfId="4354" priority="6625">
      <formula>AND(($D232=1),($E232=4))</formula>
    </cfRule>
    <cfRule type="expression" dxfId="4353" priority="6626">
      <formula>AND(($D232=1),($E232=3))</formula>
    </cfRule>
    <cfRule type="expression" dxfId="4352" priority="6627">
      <formula>AND(($D232=1),($E232=2))</formula>
    </cfRule>
    <cfRule type="expression" dxfId="4351" priority="6628">
      <formula>AND(($D232=1),($E232=1))</formula>
    </cfRule>
  </conditionalFormatting>
  <conditionalFormatting sqref="H233">
    <cfRule type="expression" dxfId="4350" priority="6579">
      <formula>AND(($D233=5),($E233=5))</formula>
    </cfRule>
    <cfRule type="expression" dxfId="4349" priority="6580">
      <formula>AND(($D233=5),($E233=4))</formula>
    </cfRule>
    <cfRule type="expression" dxfId="4348" priority="6581">
      <formula>AND(($D233=5),($E233=3))</formula>
    </cfRule>
    <cfRule type="expression" dxfId="4347" priority="6582">
      <formula>AND(($D233=5),($E233=2))</formula>
    </cfRule>
    <cfRule type="expression" dxfId="4346" priority="6583">
      <formula>AND(($D233=5),($E233=1))</formula>
    </cfRule>
    <cfRule type="expression" dxfId="4345" priority="6584">
      <formula>AND(($D233=4),($E233=5))</formula>
    </cfRule>
    <cfRule type="expression" dxfId="4344" priority="6585">
      <formula>AND(($D233=4),($E233=4))</formula>
    </cfRule>
    <cfRule type="expression" dxfId="4343" priority="6586">
      <formula>AND(($D233=4),($E233=3))</formula>
    </cfRule>
    <cfRule type="expression" dxfId="4342" priority="6587">
      <formula>AND(($D233=4),($E233=2))</formula>
    </cfRule>
    <cfRule type="expression" dxfId="4341" priority="6588">
      <formula>AND(($D233=4),($E233=1))</formula>
    </cfRule>
    <cfRule type="expression" dxfId="4340" priority="6589">
      <formula>AND(($D233=3),($E233=5))</formula>
    </cfRule>
    <cfRule type="expression" dxfId="4339" priority="6590">
      <formula>AND(($D233=3),($E233=4))</formula>
    </cfRule>
    <cfRule type="expression" dxfId="4338" priority="6591">
      <formula>AND(($D233=3),($E233=3))</formula>
    </cfRule>
    <cfRule type="expression" dxfId="4337" priority="6592">
      <formula>AND(($D233=3),($E233=2))</formula>
    </cfRule>
    <cfRule type="expression" dxfId="4336" priority="6593">
      <formula>AND(($D233=3),($E233=1))</formula>
    </cfRule>
    <cfRule type="expression" dxfId="4335" priority="6594">
      <formula>AND(($D233=2),($E233=5))</formula>
    </cfRule>
    <cfRule type="expression" dxfId="4334" priority="6595">
      <formula>AND(($D233=2),($E233=4))</formula>
    </cfRule>
    <cfRule type="expression" dxfId="4333" priority="6596">
      <formula>AND(($D233=2),($E233=3))</formula>
    </cfRule>
    <cfRule type="expression" dxfId="4332" priority="6597">
      <formula>AND(($D233=2),($E233=2))</formula>
    </cfRule>
    <cfRule type="expression" dxfId="4331" priority="6598">
      <formula>AND(($D233=2),($E233=1))</formula>
    </cfRule>
    <cfRule type="expression" dxfId="4330" priority="6599">
      <formula>AND(($D233=1),($E233=5))</formula>
    </cfRule>
    <cfRule type="expression" dxfId="4329" priority="6600">
      <formula>AND(($D233=1),($E233=4))</formula>
    </cfRule>
    <cfRule type="expression" dxfId="4328" priority="6601">
      <formula>AND(($D233=1),($E233=3))</formula>
    </cfRule>
    <cfRule type="expression" dxfId="4327" priority="6602">
      <formula>AND(($D233=1),($E233=2))</formula>
    </cfRule>
    <cfRule type="expression" dxfId="4326" priority="6603">
      <formula>AND(($D233=1),($E233=1))</formula>
    </cfRule>
  </conditionalFormatting>
  <conditionalFormatting sqref="Q233">
    <cfRule type="expression" dxfId="4325" priority="6554">
      <formula>AND(($D233=5),($E233=5))</formula>
    </cfRule>
    <cfRule type="expression" dxfId="4324" priority="6555">
      <formula>AND(($D233=5),($E233=4))</formula>
    </cfRule>
    <cfRule type="expression" dxfId="4323" priority="6556">
      <formula>AND(($D233=5),($E233=3))</formula>
    </cfRule>
    <cfRule type="expression" dxfId="4322" priority="6557">
      <formula>AND(($D233=5),($E233=2))</formula>
    </cfRule>
    <cfRule type="expression" dxfId="4321" priority="6558">
      <formula>AND(($D233=5),($E233=1))</formula>
    </cfRule>
    <cfRule type="expression" dxfId="4320" priority="6559">
      <formula>AND(($D233=4),($E233=5))</formula>
    </cfRule>
    <cfRule type="expression" dxfId="4319" priority="6560">
      <formula>AND(($D233=4),($E233=4))</formula>
    </cfRule>
    <cfRule type="expression" dxfId="4318" priority="6561">
      <formula>AND(($D233=4),($E233=3))</formula>
    </cfRule>
    <cfRule type="expression" dxfId="4317" priority="6562">
      <formula>AND(($D233=4),($E233=2))</formula>
    </cfRule>
    <cfRule type="expression" dxfId="4316" priority="6563">
      <formula>AND(($D233=4),($E233=1))</formula>
    </cfRule>
    <cfRule type="expression" dxfId="4315" priority="6564">
      <formula>AND(($D233=3),($E233=5))</formula>
    </cfRule>
    <cfRule type="expression" dxfId="4314" priority="6565">
      <formula>AND(($D233=3),($E233=4))</formula>
    </cfRule>
    <cfRule type="expression" dxfId="4313" priority="6566">
      <formula>AND(($D233=3),($E233=3))</formula>
    </cfRule>
    <cfRule type="expression" dxfId="4312" priority="6567">
      <formula>AND(($D233=3),($E233=2))</formula>
    </cfRule>
    <cfRule type="expression" dxfId="4311" priority="6568">
      <formula>AND(($D233=3),($E233=1))</formula>
    </cfRule>
    <cfRule type="expression" dxfId="4310" priority="6569">
      <formula>AND(($D233=2),($E233=5))</formula>
    </cfRule>
    <cfRule type="expression" dxfId="4309" priority="6570">
      <formula>AND(($D233=2),($E233=4))</formula>
    </cfRule>
    <cfRule type="expression" dxfId="4308" priority="6571">
      <formula>AND(($D233=2),($E233=3))</formula>
    </cfRule>
    <cfRule type="expression" dxfId="4307" priority="6572">
      <formula>AND(($D233=2),($E233=2))</formula>
    </cfRule>
    <cfRule type="expression" dxfId="4306" priority="6573">
      <formula>AND(($D233=2),($E233=1))</formula>
    </cfRule>
    <cfRule type="expression" dxfId="4305" priority="6574">
      <formula>AND(($D233=1),($E233=5))</formula>
    </cfRule>
    <cfRule type="expression" dxfId="4304" priority="6575">
      <formula>AND(($D233=1),($E233=4))</formula>
    </cfRule>
    <cfRule type="expression" dxfId="4303" priority="6576">
      <formula>AND(($D233=1),($E233=3))</formula>
    </cfRule>
    <cfRule type="expression" dxfId="4302" priority="6577">
      <formula>AND(($D233=1),($E233=2))</formula>
    </cfRule>
    <cfRule type="expression" dxfId="4301" priority="6578">
      <formula>AND(($D233=1),($E233=1))</formula>
    </cfRule>
  </conditionalFormatting>
  <conditionalFormatting sqref="H234">
    <cfRule type="expression" dxfId="4300" priority="4802">
      <formula>AND(($D234=5),($E234=5))</formula>
    </cfRule>
    <cfRule type="expression" dxfId="4299" priority="4803">
      <formula>AND(($D234=5),($E234=4))</formula>
    </cfRule>
    <cfRule type="expression" dxfId="4298" priority="4804">
      <formula>AND(($D234=5),($E234=3))</formula>
    </cfRule>
    <cfRule type="expression" dxfId="4297" priority="4805">
      <formula>AND(($D234=5),($E234=2))</formula>
    </cfRule>
    <cfRule type="expression" dxfId="4296" priority="4806">
      <formula>AND(($D234=5),($E234=1))</formula>
    </cfRule>
    <cfRule type="expression" dxfId="4295" priority="4807">
      <formula>AND(($D234=4),($E234=5))</formula>
    </cfRule>
    <cfRule type="expression" dxfId="4294" priority="4808">
      <formula>AND(($D234=4),($E234=4))</formula>
    </cfRule>
    <cfRule type="expression" dxfId="4293" priority="4809">
      <formula>AND(($D234=4),($E234=3))</formula>
    </cfRule>
    <cfRule type="expression" dxfId="4292" priority="4810">
      <formula>AND(($D234=4),($E234=2))</formula>
    </cfRule>
    <cfRule type="expression" dxfId="4291" priority="4811">
      <formula>AND(($D234=4),($E234=1))</formula>
    </cfRule>
    <cfRule type="expression" dxfId="4290" priority="4812">
      <formula>AND(($D234=3),($E234=5))</formula>
    </cfRule>
    <cfRule type="expression" dxfId="4289" priority="4813">
      <formula>AND(($D234=3),($E234=4))</formula>
    </cfRule>
    <cfRule type="expression" dxfId="4288" priority="4814">
      <formula>AND(($D234=3),($E234=3))</formula>
    </cfRule>
    <cfRule type="expression" dxfId="4287" priority="4815">
      <formula>AND(($D234=3),($E234=2))</formula>
    </cfRule>
    <cfRule type="expression" dxfId="4286" priority="4816">
      <formula>AND(($D234=3),($E234=1))</formula>
    </cfRule>
    <cfRule type="expression" dxfId="4285" priority="4817">
      <formula>AND(($D234=2),($E234=5))</formula>
    </cfRule>
    <cfRule type="expression" dxfId="4284" priority="4818">
      <formula>AND(($D234=2),($E234=4))</formula>
    </cfRule>
    <cfRule type="expression" dxfId="4283" priority="4819">
      <formula>AND(($D234=2),($E234=3))</formula>
    </cfRule>
    <cfRule type="expression" dxfId="4282" priority="4820">
      <formula>AND(($D234=2),($E234=2))</formula>
    </cfRule>
    <cfRule type="expression" dxfId="4281" priority="4821">
      <formula>AND(($D234=2),($E234=1))</formula>
    </cfRule>
    <cfRule type="expression" dxfId="4280" priority="4822">
      <formula>AND(($D234=1),($E234=5))</formula>
    </cfRule>
    <cfRule type="expression" dxfId="4279" priority="4823">
      <formula>AND(($D234=1),($E234=4))</formula>
    </cfRule>
    <cfRule type="expression" dxfId="4278" priority="4824">
      <formula>AND(($D234=1),($E234=3))</formula>
    </cfRule>
    <cfRule type="expression" dxfId="4277" priority="4825">
      <formula>AND(($D234=1),($E234=2))</formula>
    </cfRule>
    <cfRule type="expression" dxfId="4276" priority="4826">
      <formula>AND(($D234=1),($E234=1))</formula>
    </cfRule>
  </conditionalFormatting>
  <conditionalFormatting sqref="Q234">
    <cfRule type="expression" dxfId="4275" priority="4777">
      <formula>AND(($D234=5),($E234=5))</formula>
    </cfRule>
    <cfRule type="expression" dxfId="4274" priority="4778">
      <formula>AND(($D234=5),($E234=4))</formula>
    </cfRule>
    <cfRule type="expression" dxfId="4273" priority="4779">
      <formula>AND(($D234=5),($E234=3))</formula>
    </cfRule>
    <cfRule type="expression" dxfId="4272" priority="4780">
      <formula>AND(($D234=5),($E234=2))</formula>
    </cfRule>
    <cfRule type="expression" dxfId="4271" priority="4781">
      <formula>AND(($D234=5),($E234=1))</formula>
    </cfRule>
    <cfRule type="expression" dxfId="4270" priority="4782">
      <formula>AND(($D234=4),($E234=5))</formula>
    </cfRule>
    <cfRule type="expression" dxfId="4269" priority="4783">
      <formula>AND(($D234=4),($E234=4))</formula>
    </cfRule>
    <cfRule type="expression" dxfId="4268" priority="4784">
      <formula>AND(($D234=4),($E234=3))</formula>
    </cfRule>
    <cfRule type="expression" dxfId="4267" priority="4785">
      <formula>AND(($D234=4),($E234=2))</formula>
    </cfRule>
    <cfRule type="expression" dxfId="4266" priority="4786">
      <formula>AND(($D234=4),($E234=1))</formula>
    </cfRule>
    <cfRule type="expression" dxfId="4265" priority="4787">
      <formula>AND(($D234=3),($E234=5))</formula>
    </cfRule>
    <cfRule type="expression" dxfId="4264" priority="4788">
      <formula>AND(($D234=3),($E234=4))</formula>
    </cfRule>
    <cfRule type="expression" dxfId="4263" priority="4789">
      <formula>AND(($D234=3),($E234=3))</formula>
    </cfRule>
    <cfRule type="expression" dxfId="4262" priority="4790">
      <formula>AND(($D234=3),($E234=2))</formula>
    </cfRule>
    <cfRule type="expression" dxfId="4261" priority="4791">
      <formula>AND(($D234=3),($E234=1))</formula>
    </cfRule>
    <cfRule type="expression" dxfId="4260" priority="4792">
      <formula>AND(($D234=2),($E234=5))</formula>
    </cfRule>
    <cfRule type="expression" dxfId="4259" priority="4793">
      <formula>AND(($D234=2),($E234=4))</formula>
    </cfRule>
    <cfRule type="expression" dxfId="4258" priority="4794">
      <formula>AND(($D234=2),($E234=3))</formula>
    </cfRule>
    <cfRule type="expression" dxfId="4257" priority="4795">
      <formula>AND(($D234=2),($E234=2))</formula>
    </cfRule>
    <cfRule type="expression" dxfId="4256" priority="4796">
      <formula>AND(($D234=2),($E234=1))</formula>
    </cfRule>
    <cfRule type="expression" dxfId="4255" priority="4797">
      <formula>AND(($D234=1),($E234=5))</formula>
    </cfRule>
    <cfRule type="expression" dxfId="4254" priority="4798">
      <formula>AND(($D234=1),($E234=4))</formula>
    </cfRule>
    <cfRule type="expression" dxfId="4253" priority="4799">
      <formula>AND(($D234=1),($E234=3))</formula>
    </cfRule>
    <cfRule type="expression" dxfId="4252" priority="4800">
      <formula>AND(($D234=1),($E234=2))</formula>
    </cfRule>
    <cfRule type="expression" dxfId="4251" priority="4801">
      <formula>AND(($D234=1),($E234=1))</formula>
    </cfRule>
  </conditionalFormatting>
  <conditionalFormatting sqref="Q235">
    <cfRule type="expression" dxfId="4250" priority="4752">
      <formula>AND(($D235=5),($E235=5))</formula>
    </cfRule>
    <cfRule type="expression" dxfId="4249" priority="4753">
      <formula>AND(($D235=5),($E235=4))</formula>
    </cfRule>
    <cfRule type="expression" dxfId="4248" priority="4754">
      <formula>AND(($D235=5),($E235=3))</formula>
    </cfRule>
    <cfRule type="expression" dxfId="4247" priority="4755">
      <formula>AND(($D235=5),($E235=2))</formula>
    </cfRule>
    <cfRule type="expression" dxfId="4246" priority="4756">
      <formula>AND(($D235=5),($E235=1))</formula>
    </cfRule>
    <cfRule type="expression" dxfId="4245" priority="4757">
      <formula>AND(($D235=4),($E235=5))</formula>
    </cfRule>
    <cfRule type="expression" dxfId="4244" priority="4758">
      <formula>AND(($D235=4),($E235=4))</formula>
    </cfRule>
    <cfRule type="expression" dxfId="4243" priority="4759">
      <formula>AND(($D235=4),($E235=3))</formula>
    </cfRule>
    <cfRule type="expression" dxfId="4242" priority="4760">
      <formula>AND(($D235=4),($E235=2))</formula>
    </cfRule>
    <cfRule type="expression" dxfId="4241" priority="4761">
      <formula>AND(($D235=4),($E235=1))</formula>
    </cfRule>
    <cfRule type="expression" dxfId="4240" priority="4762">
      <formula>AND(($D235=3),($E235=5))</formula>
    </cfRule>
    <cfRule type="expression" dxfId="4239" priority="4763">
      <formula>AND(($D235=3),($E235=4))</formula>
    </cfRule>
    <cfRule type="expression" dxfId="4238" priority="4764">
      <formula>AND(($D235=3),($E235=3))</formula>
    </cfRule>
    <cfRule type="expression" dxfId="4237" priority="4765">
      <formula>AND(($D235=3),($E235=2))</formula>
    </cfRule>
    <cfRule type="expression" dxfId="4236" priority="4766">
      <formula>AND(($D235=3),($E235=1))</formula>
    </cfRule>
    <cfRule type="expression" dxfId="4235" priority="4767">
      <formula>AND(($D235=2),($E235=5))</formula>
    </cfRule>
    <cfRule type="expression" dxfId="4234" priority="4768">
      <formula>AND(($D235=2),($E235=4))</formula>
    </cfRule>
    <cfRule type="expression" dxfId="4233" priority="4769">
      <formula>AND(($D235=2),($E235=3))</formula>
    </cfRule>
    <cfRule type="expression" dxfId="4232" priority="4770">
      <formula>AND(($D235=2),($E235=2))</formula>
    </cfRule>
    <cfRule type="expression" dxfId="4231" priority="4771">
      <formula>AND(($D235=2),($E235=1))</formula>
    </cfRule>
    <cfRule type="expression" dxfId="4230" priority="4772">
      <formula>AND(($D235=1),($E235=5))</formula>
    </cfRule>
    <cfRule type="expression" dxfId="4229" priority="4773">
      <formula>AND(($D235=1),($E235=4))</formula>
    </cfRule>
    <cfRule type="expression" dxfId="4228" priority="4774">
      <formula>AND(($D235=1),($E235=3))</formula>
    </cfRule>
    <cfRule type="expression" dxfId="4227" priority="4775">
      <formula>AND(($D235=1),($E235=2))</formula>
    </cfRule>
    <cfRule type="expression" dxfId="4226" priority="4776">
      <formula>AND(($D235=1),($E235=1))</formula>
    </cfRule>
  </conditionalFormatting>
  <conditionalFormatting sqref="Q236">
    <cfRule type="expression" dxfId="4225" priority="4727">
      <formula>AND(($D236=5),($E236=5))</formula>
    </cfRule>
    <cfRule type="expression" dxfId="4224" priority="4728">
      <formula>AND(($D236=5),($E236=4))</formula>
    </cfRule>
    <cfRule type="expression" dxfId="4223" priority="4729">
      <formula>AND(($D236=5),($E236=3))</formula>
    </cfRule>
    <cfRule type="expression" dxfId="4222" priority="4730">
      <formula>AND(($D236=5),($E236=2))</formula>
    </cfRule>
    <cfRule type="expression" dxfId="4221" priority="4731">
      <formula>AND(($D236=5),($E236=1))</formula>
    </cfRule>
    <cfRule type="expression" dxfId="4220" priority="4732">
      <formula>AND(($D236=4),($E236=5))</formula>
    </cfRule>
    <cfRule type="expression" dxfId="4219" priority="4733">
      <formula>AND(($D236=4),($E236=4))</formula>
    </cfRule>
    <cfRule type="expression" dxfId="4218" priority="4734">
      <formula>AND(($D236=4),($E236=3))</formula>
    </cfRule>
    <cfRule type="expression" dxfId="4217" priority="4735">
      <formula>AND(($D236=4),($E236=2))</formula>
    </cfRule>
    <cfRule type="expression" dxfId="4216" priority="4736">
      <formula>AND(($D236=4),($E236=1))</formula>
    </cfRule>
    <cfRule type="expression" dxfId="4215" priority="4737">
      <formula>AND(($D236=3),($E236=5))</formula>
    </cfRule>
    <cfRule type="expression" dxfId="4214" priority="4738">
      <formula>AND(($D236=3),($E236=4))</formula>
    </cfRule>
    <cfRule type="expression" dxfId="4213" priority="4739">
      <formula>AND(($D236=3),($E236=3))</formula>
    </cfRule>
    <cfRule type="expression" dxfId="4212" priority="4740">
      <formula>AND(($D236=3),($E236=2))</formula>
    </cfRule>
    <cfRule type="expression" dxfId="4211" priority="4741">
      <formula>AND(($D236=3),($E236=1))</formula>
    </cfRule>
    <cfRule type="expression" dxfId="4210" priority="4742">
      <formula>AND(($D236=2),($E236=5))</formula>
    </cfRule>
    <cfRule type="expression" dxfId="4209" priority="4743">
      <formula>AND(($D236=2),($E236=4))</formula>
    </cfRule>
    <cfRule type="expression" dxfId="4208" priority="4744">
      <formula>AND(($D236=2),($E236=3))</formula>
    </cfRule>
    <cfRule type="expression" dxfId="4207" priority="4745">
      <formula>AND(($D236=2),($E236=2))</formula>
    </cfRule>
    <cfRule type="expression" dxfId="4206" priority="4746">
      <formula>AND(($D236=2),($E236=1))</formula>
    </cfRule>
    <cfRule type="expression" dxfId="4205" priority="4747">
      <formula>AND(($D236=1),($E236=5))</formula>
    </cfRule>
    <cfRule type="expression" dxfId="4204" priority="4748">
      <formula>AND(($D236=1),($E236=4))</formula>
    </cfRule>
    <cfRule type="expression" dxfId="4203" priority="4749">
      <formula>AND(($D236=1),($E236=3))</formula>
    </cfRule>
    <cfRule type="expression" dxfId="4202" priority="4750">
      <formula>AND(($D236=1),($E236=2))</formula>
    </cfRule>
    <cfRule type="expression" dxfId="4201" priority="4751">
      <formula>AND(($D236=1),($E236=1))</formula>
    </cfRule>
  </conditionalFormatting>
  <conditionalFormatting sqref="Q237">
    <cfRule type="expression" dxfId="4200" priority="4702">
      <formula>AND(($D237=5),($E237=5))</formula>
    </cfRule>
    <cfRule type="expression" dxfId="4199" priority="4703">
      <formula>AND(($D237=5),($E237=4))</formula>
    </cfRule>
    <cfRule type="expression" dxfId="4198" priority="4704">
      <formula>AND(($D237=5),($E237=3))</formula>
    </cfRule>
    <cfRule type="expression" dxfId="4197" priority="4705">
      <formula>AND(($D237=5),($E237=2))</formula>
    </cfRule>
    <cfRule type="expression" dxfId="4196" priority="4706">
      <formula>AND(($D237=5),($E237=1))</formula>
    </cfRule>
    <cfRule type="expression" dxfId="4195" priority="4707">
      <formula>AND(($D237=4),($E237=5))</formula>
    </cfRule>
    <cfRule type="expression" dxfId="4194" priority="4708">
      <formula>AND(($D237=4),($E237=4))</formula>
    </cfRule>
    <cfRule type="expression" dxfId="4193" priority="4709">
      <formula>AND(($D237=4),($E237=3))</formula>
    </cfRule>
    <cfRule type="expression" dxfId="4192" priority="4710">
      <formula>AND(($D237=4),($E237=2))</formula>
    </cfRule>
    <cfRule type="expression" dxfId="4191" priority="4711">
      <formula>AND(($D237=4),($E237=1))</formula>
    </cfRule>
    <cfRule type="expression" dxfId="4190" priority="4712">
      <formula>AND(($D237=3),($E237=5))</formula>
    </cfRule>
    <cfRule type="expression" dxfId="4189" priority="4713">
      <formula>AND(($D237=3),($E237=4))</formula>
    </cfRule>
    <cfRule type="expression" dxfId="4188" priority="4714">
      <formula>AND(($D237=3),($E237=3))</formula>
    </cfRule>
    <cfRule type="expression" dxfId="4187" priority="4715">
      <formula>AND(($D237=3),($E237=2))</formula>
    </cfRule>
    <cfRule type="expression" dxfId="4186" priority="4716">
      <formula>AND(($D237=3),($E237=1))</formula>
    </cfRule>
    <cfRule type="expression" dxfId="4185" priority="4717">
      <formula>AND(($D237=2),($E237=5))</formula>
    </cfRule>
    <cfRule type="expression" dxfId="4184" priority="4718">
      <formula>AND(($D237=2),($E237=4))</formula>
    </cfRule>
    <cfRule type="expression" dxfId="4183" priority="4719">
      <formula>AND(($D237=2),($E237=3))</formula>
    </cfRule>
    <cfRule type="expression" dxfId="4182" priority="4720">
      <formula>AND(($D237=2),($E237=2))</formula>
    </cfRule>
    <cfRule type="expression" dxfId="4181" priority="4721">
      <formula>AND(($D237=2),($E237=1))</formula>
    </cfRule>
    <cfRule type="expression" dxfId="4180" priority="4722">
      <formula>AND(($D237=1),($E237=5))</formula>
    </cfRule>
    <cfRule type="expression" dxfId="4179" priority="4723">
      <formula>AND(($D237=1),($E237=4))</formula>
    </cfRule>
    <cfRule type="expression" dxfId="4178" priority="4724">
      <formula>AND(($D237=1),($E237=3))</formula>
    </cfRule>
    <cfRule type="expression" dxfId="4177" priority="4725">
      <formula>AND(($D237=1),($E237=2))</formula>
    </cfRule>
    <cfRule type="expression" dxfId="4176" priority="4726">
      <formula>AND(($D237=1),($E237=1))</formula>
    </cfRule>
  </conditionalFormatting>
  <conditionalFormatting sqref="Q238">
    <cfRule type="expression" dxfId="4175" priority="4677">
      <formula>AND(($D238=5),($E238=5))</formula>
    </cfRule>
    <cfRule type="expression" dxfId="4174" priority="4678">
      <formula>AND(($D238=5),($E238=4))</formula>
    </cfRule>
    <cfRule type="expression" dxfId="4173" priority="4679">
      <formula>AND(($D238=5),($E238=3))</formula>
    </cfRule>
    <cfRule type="expression" dxfId="4172" priority="4680">
      <formula>AND(($D238=5),($E238=2))</formula>
    </cfRule>
    <cfRule type="expression" dxfId="4171" priority="4681">
      <formula>AND(($D238=5),($E238=1))</formula>
    </cfRule>
    <cfRule type="expression" dxfId="4170" priority="4682">
      <formula>AND(($D238=4),($E238=5))</formula>
    </cfRule>
    <cfRule type="expression" dxfId="4169" priority="4683">
      <formula>AND(($D238=4),($E238=4))</formula>
    </cfRule>
    <cfRule type="expression" dxfId="4168" priority="4684">
      <formula>AND(($D238=4),($E238=3))</formula>
    </cfRule>
    <cfRule type="expression" dxfId="4167" priority="4685">
      <formula>AND(($D238=4),($E238=2))</formula>
    </cfRule>
    <cfRule type="expression" dxfId="4166" priority="4686">
      <formula>AND(($D238=4),($E238=1))</formula>
    </cfRule>
    <cfRule type="expression" dxfId="4165" priority="4687">
      <formula>AND(($D238=3),($E238=5))</formula>
    </cfRule>
    <cfRule type="expression" dxfId="4164" priority="4688">
      <formula>AND(($D238=3),($E238=4))</formula>
    </cfRule>
    <cfRule type="expression" dxfId="4163" priority="4689">
      <formula>AND(($D238=3),($E238=3))</formula>
    </cfRule>
    <cfRule type="expression" dxfId="4162" priority="4690">
      <formula>AND(($D238=3),($E238=2))</formula>
    </cfRule>
    <cfRule type="expression" dxfId="4161" priority="4691">
      <formula>AND(($D238=3),($E238=1))</formula>
    </cfRule>
    <cfRule type="expression" dxfId="4160" priority="4692">
      <formula>AND(($D238=2),($E238=5))</formula>
    </cfRule>
    <cfRule type="expression" dxfId="4159" priority="4693">
      <formula>AND(($D238=2),($E238=4))</formula>
    </cfRule>
    <cfRule type="expression" dxfId="4158" priority="4694">
      <formula>AND(($D238=2),($E238=3))</formula>
    </cfRule>
    <cfRule type="expression" dxfId="4157" priority="4695">
      <formula>AND(($D238=2),($E238=2))</formula>
    </cfRule>
    <cfRule type="expression" dxfId="4156" priority="4696">
      <formula>AND(($D238=2),($E238=1))</formula>
    </cfRule>
    <cfRule type="expression" dxfId="4155" priority="4697">
      <formula>AND(($D238=1),($E238=5))</formula>
    </cfRule>
    <cfRule type="expression" dxfId="4154" priority="4698">
      <formula>AND(($D238=1),($E238=4))</formula>
    </cfRule>
    <cfRule type="expression" dxfId="4153" priority="4699">
      <formula>AND(($D238=1),($E238=3))</formula>
    </cfRule>
    <cfRule type="expression" dxfId="4152" priority="4700">
      <formula>AND(($D238=1),($E238=2))</formula>
    </cfRule>
    <cfRule type="expression" dxfId="4151" priority="4701">
      <formula>AND(($D238=1),($E238=1))</formula>
    </cfRule>
  </conditionalFormatting>
  <conditionalFormatting sqref="H239">
    <cfRule type="expression" dxfId="4150" priority="6529">
      <formula>AND(($D239=5),($E239=5))</formula>
    </cfRule>
    <cfRule type="expression" dxfId="4149" priority="6530">
      <formula>AND(($D239=5),($E239=4))</formula>
    </cfRule>
    <cfRule type="expression" dxfId="4148" priority="6531">
      <formula>AND(($D239=5),($E239=3))</formula>
    </cfRule>
    <cfRule type="expression" dxfId="4147" priority="6532">
      <formula>AND(($D239=5),($E239=2))</formula>
    </cfRule>
    <cfRule type="expression" dxfId="4146" priority="6533">
      <formula>AND(($D239=5),($E239=1))</formula>
    </cfRule>
    <cfRule type="expression" dxfId="4145" priority="6534">
      <formula>AND(($D239=4),($E239=5))</formula>
    </cfRule>
    <cfRule type="expression" dxfId="4144" priority="6535">
      <formula>AND(($D239=4),($E239=4))</formula>
    </cfRule>
    <cfRule type="expression" dxfId="4143" priority="6536">
      <formula>AND(($D239=4),($E239=3))</formula>
    </cfRule>
    <cfRule type="expression" dxfId="4142" priority="6537">
      <formula>AND(($D239=4),($E239=2))</formula>
    </cfRule>
    <cfRule type="expression" dxfId="4141" priority="6538">
      <formula>AND(($D239=4),($E239=1))</formula>
    </cfRule>
    <cfRule type="expression" dxfId="4140" priority="6539">
      <formula>AND(($D239=3),($E239=5))</formula>
    </cfRule>
    <cfRule type="expression" dxfId="4139" priority="6540">
      <formula>AND(($D239=3),($E239=4))</formula>
    </cfRule>
    <cfRule type="expression" dxfId="4138" priority="6541">
      <formula>AND(($D239=3),($E239=3))</formula>
    </cfRule>
    <cfRule type="expression" dxfId="4137" priority="6542">
      <formula>AND(($D239=3),($E239=2))</formula>
    </cfRule>
    <cfRule type="expression" dxfId="4136" priority="6543">
      <formula>AND(($D239=3),($E239=1))</formula>
    </cfRule>
    <cfRule type="expression" dxfId="4135" priority="6544">
      <formula>AND(($D239=2),($E239=5))</formula>
    </cfRule>
    <cfRule type="expression" dxfId="4134" priority="6545">
      <formula>AND(($D239=2),($E239=4))</formula>
    </cfRule>
    <cfRule type="expression" dxfId="4133" priority="6546">
      <formula>AND(($D239=2),($E239=3))</formula>
    </cfRule>
    <cfRule type="expression" dxfId="4132" priority="6547">
      <formula>AND(($D239=2),($E239=2))</formula>
    </cfRule>
    <cfRule type="expression" dxfId="4131" priority="6548">
      <formula>AND(($D239=2),($E239=1))</formula>
    </cfRule>
    <cfRule type="expression" dxfId="4130" priority="6549">
      <formula>AND(($D239=1),($E239=5))</formula>
    </cfRule>
    <cfRule type="expression" dxfId="4129" priority="6550">
      <formula>AND(($D239=1),($E239=4))</formula>
    </cfRule>
    <cfRule type="expression" dxfId="4128" priority="6551">
      <formula>AND(($D239=1),($E239=3))</formula>
    </cfRule>
    <cfRule type="expression" dxfId="4127" priority="6552">
      <formula>AND(($D239=1),($E239=2))</formula>
    </cfRule>
    <cfRule type="expression" dxfId="4126" priority="6553">
      <formula>AND(($D239=1),($E239=1))</formula>
    </cfRule>
  </conditionalFormatting>
  <conditionalFormatting sqref="Q239">
    <cfRule type="expression" dxfId="4125" priority="6504">
      <formula>AND(($D239=5),($E239=5))</formula>
    </cfRule>
    <cfRule type="expression" dxfId="4124" priority="6505">
      <formula>AND(($D239=5),($E239=4))</formula>
    </cfRule>
    <cfRule type="expression" dxfId="4123" priority="6506">
      <formula>AND(($D239=5),($E239=3))</formula>
    </cfRule>
    <cfRule type="expression" dxfId="4122" priority="6507">
      <formula>AND(($D239=5),($E239=2))</formula>
    </cfRule>
    <cfRule type="expression" dxfId="4121" priority="6508">
      <formula>AND(($D239=5),($E239=1))</formula>
    </cfRule>
    <cfRule type="expression" dxfId="4120" priority="6509">
      <formula>AND(($D239=4),($E239=5))</formula>
    </cfRule>
    <cfRule type="expression" dxfId="4119" priority="6510">
      <formula>AND(($D239=4),($E239=4))</formula>
    </cfRule>
    <cfRule type="expression" dxfId="4118" priority="6511">
      <formula>AND(($D239=4),($E239=3))</formula>
    </cfRule>
    <cfRule type="expression" dxfId="4117" priority="6512">
      <formula>AND(($D239=4),($E239=2))</formula>
    </cfRule>
    <cfRule type="expression" dxfId="4116" priority="6513">
      <formula>AND(($D239=4),($E239=1))</formula>
    </cfRule>
    <cfRule type="expression" dxfId="4115" priority="6514">
      <formula>AND(($D239=3),($E239=5))</formula>
    </cfRule>
    <cfRule type="expression" dxfId="4114" priority="6515">
      <formula>AND(($D239=3),($E239=4))</formula>
    </cfRule>
    <cfRule type="expression" dxfId="4113" priority="6516">
      <formula>AND(($D239=3),($E239=3))</formula>
    </cfRule>
    <cfRule type="expression" dxfId="4112" priority="6517">
      <formula>AND(($D239=3),($E239=2))</formula>
    </cfRule>
    <cfRule type="expression" dxfId="4111" priority="6518">
      <formula>AND(($D239=3),($E239=1))</formula>
    </cfRule>
    <cfRule type="expression" dxfId="4110" priority="6519">
      <formula>AND(($D239=2),($E239=5))</formula>
    </cfRule>
    <cfRule type="expression" dxfId="4109" priority="6520">
      <formula>AND(($D239=2),($E239=4))</formula>
    </cfRule>
    <cfRule type="expression" dxfId="4108" priority="6521">
      <formula>AND(($D239=2),($E239=3))</formula>
    </cfRule>
    <cfRule type="expression" dxfId="4107" priority="6522">
      <formula>AND(($D239=2),($E239=2))</formula>
    </cfRule>
    <cfRule type="expression" dxfId="4106" priority="6523">
      <formula>AND(($D239=2),($E239=1))</formula>
    </cfRule>
    <cfRule type="expression" dxfId="4105" priority="6524">
      <formula>AND(($D239=1),($E239=5))</formula>
    </cfRule>
    <cfRule type="expression" dxfId="4104" priority="6525">
      <formula>AND(($D239=1),($E239=4))</formula>
    </cfRule>
    <cfRule type="expression" dxfId="4103" priority="6526">
      <formula>AND(($D239=1),($E239=3))</formula>
    </cfRule>
    <cfRule type="expression" dxfId="4102" priority="6527">
      <formula>AND(($D239=1),($E239=2))</formula>
    </cfRule>
    <cfRule type="expression" dxfId="4101" priority="6528">
      <formula>AND(($D239=1),($E239=1))</formula>
    </cfRule>
  </conditionalFormatting>
  <conditionalFormatting sqref="H240">
    <cfRule type="expression" dxfId="4100" priority="6479">
      <formula>AND(($D240=5),($E240=5))</formula>
    </cfRule>
    <cfRule type="expression" dxfId="4099" priority="6480">
      <formula>AND(($D240=5),($E240=4))</formula>
    </cfRule>
    <cfRule type="expression" dxfId="4098" priority="6481">
      <formula>AND(($D240=5),($E240=3))</formula>
    </cfRule>
    <cfRule type="expression" dxfId="4097" priority="6482">
      <formula>AND(($D240=5),($E240=2))</formula>
    </cfRule>
    <cfRule type="expression" dxfId="4096" priority="6483">
      <formula>AND(($D240=5),($E240=1))</formula>
    </cfRule>
    <cfRule type="expression" dxfId="4095" priority="6484">
      <formula>AND(($D240=4),($E240=5))</formula>
    </cfRule>
    <cfRule type="expression" dxfId="4094" priority="6485">
      <formula>AND(($D240=4),($E240=4))</formula>
    </cfRule>
    <cfRule type="expression" dxfId="4093" priority="6486">
      <formula>AND(($D240=4),($E240=3))</formula>
    </cfRule>
    <cfRule type="expression" dxfId="4092" priority="6487">
      <formula>AND(($D240=4),($E240=2))</formula>
    </cfRule>
    <cfRule type="expression" dxfId="4091" priority="6488">
      <formula>AND(($D240=4),($E240=1))</formula>
    </cfRule>
    <cfRule type="expression" dxfId="4090" priority="6489">
      <formula>AND(($D240=3),($E240=5))</formula>
    </cfRule>
    <cfRule type="expression" dxfId="4089" priority="6490">
      <formula>AND(($D240=3),($E240=4))</formula>
    </cfRule>
    <cfRule type="expression" dxfId="4088" priority="6491">
      <formula>AND(($D240=3),($E240=3))</formula>
    </cfRule>
    <cfRule type="expression" dxfId="4087" priority="6492">
      <formula>AND(($D240=3),($E240=2))</formula>
    </cfRule>
    <cfRule type="expression" dxfId="4086" priority="6493">
      <formula>AND(($D240=3),($E240=1))</formula>
    </cfRule>
    <cfRule type="expression" dxfId="4085" priority="6494">
      <formula>AND(($D240=2),($E240=5))</formula>
    </cfRule>
    <cfRule type="expression" dxfId="4084" priority="6495">
      <formula>AND(($D240=2),($E240=4))</formula>
    </cfRule>
    <cfRule type="expression" dxfId="4083" priority="6496">
      <formula>AND(($D240=2),($E240=3))</formula>
    </cfRule>
    <cfRule type="expression" dxfId="4082" priority="6497">
      <formula>AND(($D240=2),($E240=2))</formula>
    </cfRule>
    <cfRule type="expression" dxfId="4081" priority="6498">
      <formula>AND(($D240=2),($E240=1))</formula>
    </cfRule>
    <cfRule type="expression" dxfId="4080" priority="6499">
      <formula>AND(($D240=1),($E240=5))</formula>
    </cfRule>
    <cfRule type="expression" dxfId="4079" priority="6500">
      <formula>AND(($D240=1),($E240=4))</formula>
    </cfRule>
    <cfRule type="expression" dxfId="4078" priority="6501">
      <formula>AND(($D240=1),($E240=3))</formula>
    </cfRule>
    <cfRule type="expression" dxfId="4077" priority="6502">
      <formula>AND(($D240=1),($E240=2))</formula>
    </cfRule>
    <cfRule type="expression" dxfId="4076" priority="6503">
      <formula>AND(($D240=1),($E240=1))</formula>
    </cfRule>
  </conditionalFormatting>
  <conditionalFormatting sqref="Q240">
    <cfRule type="expression" dxfId="4075" priority="6454">
      <formula>AND(($D240=5),($E240=5))</formula>
    </cfRule>
    <cfRule type="expression" dxfId="4074" priority="6455">
      <formula>AND(($D240=5),($E240=4))</formula>
    </cfRule>
    <cfRule type="expression" dxfId="4073" priority="6456">
      <formula>AND(($D240=5),($E240=3))</formula>
    </cfRule>
    <cfRule type="expression" dxfId="4072" priority="6457">
      <formula>AND(($D240=5),($E240=2))</formula>
    </cfRule>
    <cfRule type="expression" dxfId="4071" priority="6458">
      <formula>AND(($D240=5),($E240=1))</formula>
    </cfRule>
    <cfRule type="expression" dxfId="4070" priority="6459">
      <formula>AND(($D240=4),($E240=5))</formula>
    </cfRule>
    <cfRule type="expression" dxfId="4069" priority="6460">
      <formula>AND(($D240=4),($E240=4))</formula>
    </cfRule>
    <cfRule type="expression" dxfId="4068" priority="6461">
      <formula>AND(($D240=4),($E240=3))</formula>
    </cfRule>
    <cfRule type="expression" dxfId="4067" priority="6462">
      <formula>AND(($D240=4),($E240=2))</formula>
    </cfRule>
    <cfRule type="expression" dxfId="4066" priority="6463">
      <formula>AND(($D240=4),($E240=1))</formula>
    </cfRule>
    <cfRule type="expression" dxfId="4065" priority="6464">
      <formula>AND(($D240=3),($E240=5))</formula>
    </cfRule>
    <cfRule type="expression" dxfId="4064" priority="6465">
      <formula>AND(($D240=3),($E240=4))</formula>
    </cfRule>
    <cfRule type="expression" dxfId="4063" priority="6466">
      <formula>AND(($D240=3),($E240=3))</formula>
    </cfRule>
    <cfRule type="expression" dxfId="4062" priority="6467">
      <formula>AND(($D240=3),($E240=2))</formula>
    </cfRule>
    <cfRule type="expression" dxfId="4061" priority="6468">
      <formula>AND(($D240=3),($E240=1))</formula>
    </cfRule>
    <cfRule type="expression" dxfId="4060" priority="6469">
      <formula>AND(($D240=2),($E240=5))</formula>
    </cfRule>
    <cfRule type="expression" dxfId="4059" priority="6470">
      <formula>AND(($D240=2),($E240=4))</formula>
    </cfRule>
    <cfRule type="expression" dxfId="4058" priority="6471">
      <formula>AND(($D240=2),($E240=3))</formula>
    </cfRule>
    <cfRule type="expression" dxfId="4057" priority="6472">
      <formula>AND(($D240=2),($E240=2))</formula>
    </cfRule>
    <cfRule type="expression" dxfId="4056" priority="6473">
      <formula>AND(($D240=2),($E240=1))</formula>
    </cfRule>
    <cfRule type="expression" dxfId="4055" priority="6474">
      <formula>AND(($D240=1),($E240=5))</formula>
    </cfRule>
    <cfRule type="expression" dxfId="4054" priority="6475">
      <formula>AND(($D240=1),($E240=4))</formula>
    </cfRule>
    <cfRule type="expression" dxfId="4053" priority="6476">
      <formula>AND(($D240=1),($E240=3))</formula>
    </cfRule>
    <cfRule type="expression" dxfId="4052" priority="6477">
      <formula>AND(($D240=1),($E240=2))</formula>
    </cfRule>
    <cfRule type="expression" dxfId="4051" priority="6478">
      <formula>AND(($D240=1),($E240=1))</formula>
    </cfRule>
  </conditionalFormatting>
  <conditionalFormatting sqref="H241">
    <cfRule type="expression" dxfId="4050" priority="6429">
      <formula>AND(($D241=5),($E241=5))</formula>
    </cfRule>
    <cfRule type="expression" dxfId="4049" priority="6430">
      <formula>AND(($D241=5),($E241=4))</formula>
    </cfRule>
    <cfRule type="expression" dxfId="4048" priority="6431">
      <formula>AND(($D241=5),($E241=3))</formula>
    </cfRule>
    <cfRule type="expression" dxfId="4047" priority="6432">
      <formula>AND(($D241=5),($E241=2))</formula>
    </cfRule>
    <cfRule type="expression" dxfId="4046" priority="6433">
      <formula>AND(($D241=5),($E241=1))</formula>
    </cfRule>
    <cfRule type="expression" dxfId="4045" priority="6434">
      <formula>AND(($D241=4),($E241=5))</formula>
    </cfRule>
    <cfRule type="expression" dxfId="4044" priority="6435">
      <formula>AND(($D241=4),($E241=4))</formula>
    </cfRule>
    <cfRule type="expression" dxfId="4043" priority="6436">
      <formula>AND(($D241=4),($E241=3))</formula>
    </cfRule>
    <cfRule type="expression" dxfId="4042" priority="6437">
      <formula>AND(($D241=4),($E241=2))</formula>
    </cfRule>
    <cfRule type="expression" dxfId="4041" priority="6438">
      <formula>AND(($D241=4),($E241=1))</formula>
    </cfRule>
    <cfRule type="expression" dxfId="4040" priority="6439">
      <formula>AND(($D241=3),($E241=5))</formula>
    </cfRule>
    <cfRule type="expression" dxfId="4039" priority="6440">
      <formula>AND(($D241=3),($E241=4))</formula>
    </cfRule>
    <cfRule type="expression" dxfId="4038" priority="6441">
      <formula>AND(($D241=3),($E241=3))</formula>
    </cfRule>
    <cfRule type="expression" dxfId="4037" priority="6442">
      <formula>AND(($D241=3),($E241=2))</formula>
    </cfRule>
    <cfRule type="expression" dxfId="4036" priority="6443">
      <formula>AND(($D241=3),($E241=1))</formula>
    </cfRule>
    <cfRule type="expression" dxfId="4035" priority="6444">
      <formula>AND(($D241=2),($E241=5))</formula>
    </cfRule>
    <cfRule type="expression" dxfId="4034" priority="6445">
      <formula>AND(($D241=2),($E241=4))</formula>
    </cfRule>
    <cfRule type="expression" dxfId="4033" priority="6446">
      <formula>AND(($D241=2),($E241=3))</formula>
    </cfRule>
    <cfRule type="expression" dxfId="4032" priority="6447">
      <formula>AND(($D241=2),($E241=2))</formula>
    </cfRule>
    <cfRule type="expression" dxfId="4031" priority="6448">
      <formula>AND(($D241=2),($E241=1))</formula>
    </cfRule>
    <cfRule type="expression" dxfId="4030" priority="6449">
      <formula>AND(($D241=1),($E241=5))</formula>
    </cfRule>
    <cfRule type="expression" dxfId="4029" priority="6450">
      <formula>AND(($D241=1),($E241=4))</formula>
    </cfRule>
    <cfRule type="expression" dxfId="4028" priority="6451">
      <formula>AND(($D241=1),($E241=3))</formula>
    </cfRule>
    <cfRule type="expression" dxfId="4027" priority="6452">
      <formula>AND(($D241=1),($E241=2))</formula>
    </cfRule>
    <cfRule type="expression" dxfId="4026" priority="6453">
      <formula>AND(($D241=1),($E241=1))</formula>
    </cfRule>
  </conditionalFormatting>
  <conditionalFormatting sqref="Q241">
    <cfRule type="expression" dxfId="4025" priority="6404">
      <formula>AND(($D241=5),($E241=5))</formula>
    </cfRule>
    <cfRule type="expression" dxfId="4024" priority="6405">
      <formula>AND(($D241=5),($E241=4))</formula>
    </cfRule>
    <cfRule type="expression" dxfId="4023" priority="6406">
      <formula>AND(($D241=5),($E241=3))</formula>
    </cfRule>
    <cfRule type="expression" dxfId="4022" priority="6407">
      <formula>AND(($D241=5),($E241=2))</formula>
    </cfRule>
    <cfRule type="expression" dxfId="4021" priority="6408">
      <formula>AND(($D241=5),($E241=1))</formula>
    </cfRule>
    <cfRule type="expression" dxfId="4020" priority="6409">
      <formula>AND(($D241=4),($E241=5))</formula>
    </cfRule>
    <cfRule type="expression" dxfId="4019" priority="6410">
      <formula>AND(($D241=4),($E241=4))</formula>
    </cfRule>
    <cfRule type="expression" dxfId="4018" priority="6411">
      <formula>AND(($D241=4),($E241=3))</formula>
    </cfRule>
    <cfRule type="expression" dxfId="4017" priority="6412">
      <formula>AND(($D241=4),($E241=2))</formula>
    </cfRule>
    <cfRule type="expression" dxfId="4016" priority="6413">
      <formula>AND(($D241=4),($E241=1))</formula>
    </cfRule>
    <cfRule type="expression" dxfId="4015" priority="6414">
      <formula>AND(($D241=3),($E241=5))</formula>
    </cfRule>
    <cfRule type="expression" dxfId="4014" priority="6415">
      <formula>AND(($D241=3),($E241=4))</formula>
    </cfRule>
    <cfRule type="expression" dxfId="4013" priority="6416">
      <formula>AND(($D241=3),($E241=3))</formula>
    </cfRule>
    <cfRule type="expression" dxfId="4012" priority="6417">
      <formula>AND(($D241=3),($E241=2))</formula>
    </cfRule>
    <cfRule type="expression" dxfId="4011" priority="6418">
      <formula>AND(($D241=3),($E241=1))</formula>
    </cfRule>
    <cfRule type="expression" dxfId="4010" priority="6419">
      <formula>AND(($D241=2),($E241=5))</formula>
    </cfRule>
    <cfRule type="expression" dxfId="4009" priority="6420">
      <formula>AND(($D241=2),($E241=4))</formula>
    </cfRule>
    <cfRule type="expression" dxfId="4008" priority="6421">
      <formula>AND(($D241=2),($E241=3))</formula>
    </cfRule>
    <cfRule type="expression" dxfId="4007" priority="6422">
      <formula>AND(($D241=2),($E241=2))</formula>
    </cfRule>
    <cfRule type="expression" dxfId="4006" priority="6423">
      <formula>AND(($D241=2),($E241=1))</formula>
    </cfRule>
    <cfRule type="expression" dxfId="4005" priority="6424">
      <formula>AND(($D241=1),($E241=5))</formula>
    </cfRule>
    <cfRule type="expression" dxfId="4004" priority="6425">
      <formula>AND(($D241=1),($E241=4))</formula>
    </cfRule>
    <cfRule type="expression" dxfId="4003" priority="6426">
      <formula>AND(($D241=1),($E241=3))</formula>
    </cfRule>
    <cfRule type="expression" dxfId="4002" priority="6427">
      <formula>AND(($D241=1),($E241=2))</formula>
    </cfRule>
    <cfRule type="expression" dxfId="4001" priority="6428">
      <formula>AND(($D241=1),($E241=1))</formula>
    </cfRule>
  </conditionalFormatting>
  <conditionalFormatting sqref="H242">
    <cfRule type="expression" dxfId="4000" priority="6379">
      <formula>AND(($D242=5),($E242=5))</formula>
    </cfRule>
    <cfRule type="expression" dxfId="3999" priority="6380">
      <formula>AND(($D242=5),($E242=4))</formula>
    </cfRule>
    <cfRule type="expression" dxfId="3998" priority="6381">
      <formula>AND(($D242=5),($E242=3))</formula>
    </cfRule>
    <cfRule type="expression" dxfId="3997" priority="6382">
      <formula>AND(($D242=5),($E242=2))</formula>
    </cfRule>
    <cfRule type="expression" dxfId="3996" priority="6383">
      <formula>AND(($D242=5),($E242=1))</formula>
    </cfRule>
    <cfRule type="expression" dxfId="3995" priority="6384">
      <formula>AND(($D242=4),($E242=5))</formula>
    </cfRule>
    <cfRule type="expression" dxfId="3994" priority="6385">
      <formula>AND(($D242=4),($E242=4))</formula>
    </cfRule>
    <cfRule type="expression" dxfId="3993" priority="6386">
      <formula>AND(($D242=4),($E242=3))</formula>
    </cfRule>
    <cfRule type="expression" dxfId="3992" priority="6387">
      <formula>AND(($D242=4),($E242=2))</formula>
    </cfRule>
    <cfRule type="expression" dxfId="3991" priority="6388">
      <formula>AND(($D242=4),($E242=1))</formula>
    </cfRule>
    <cfRule type="expression" dxfId="3990" priority="6389">
      <formula>AND(($D242=3),($E242=5))</formula>
    </cfRule>
    <cfRule type="expression" dxfId="3989" priority="6390">
      <formula>AND(($D242=3),($E242=4))</formula>
    </cfRule>
    <cfRule type="expression" dxfId="3988" priority="6391">
      <formula>AND(($D242=3),($E242=3))</formula>
    </cfRule>
    <cfRule type="expression" dxfId="3987" priority="6392">
      <formula>AND(($D242=3),($E242=2))</formula>
    </cfRule>
    <cfRule type="expression" dxfId="3986" priority="6393">
      <formula>AND(($D242=3),($E242=1))</formula>
    </cfRule>
    <cfRule type="expression" dxfId="3985" priority="6394">
      <formula>AND(($D242=2),($E242=5))</formula>
    </cfRule>
    <cfRule type="expression" dxfId="3984" priority="6395">
      <formula>AND(($D242=2),($E242=4))</formula>
    </cfRule>
    <cfRule type="expression" dxfId="3983" priority="6396">
      <formula>AND(($D242=2),($E242=3))</formula>
    </cfRule>
    <cfRule type="expression" dxfId="3982" priority="6397">
      <formula>AND(($D242=2),($E242=2))</formula>
    </cfRule>
    <cfRule type="expression" dxfId="3981" priority="6398">
      <formula>AND(($D242=2),($E242=1))</formula>
    </cfRule>
    <cfRule type="expression" dxfId="3980" priority="6399">
      <formula>AND(($D242=1),($E242=5))</formula>
    </cfRule>
    <cfRule type="expression" dxfId="3979" priority="6400">
      <formula>AND(($D242=1),($E242=4))</formula>
    </cfRule>
    <cfRule type="expression" dxfId="3978" priority="6401">
      <formula>AND(($D242=1),($E242=3))</formula>
    </cfRule>
    <cfRule type="expression" dxfId="3977" priority="6402">
      <formula>AND(($D242=1),($E242=2))</formula>
    </cfRule>
    <cfRule type="expression" dxfId="3976" priority="6403">
      <formula>AND(($D242=1),($E242=1))</formula>
    </cfRule>
  </conditionalFormatting>
  <conditionalFormatting sqref="Q242">
    <cfRule type="expression" dxfId="3975" priority="6354">
      <formula>AND(($D242=5),($E242=5))</formula>
    </cfRule>
    <cfRule type="expression" dxfId="3974" priority="6355">
      <formula>AND(($D242=5),($E242=4))</formula>
    </cfRule>
    <cfRule type="expression" dxfId="3973" priority="6356">
      <formula>AND(($D242=5),($E242=3))</formula>
    </cfRule>
    <cfRule type="expression" dxfId="3972" priority="6357">
      <formula>AND(($D242=5),($E242=2))</formula>
    </cfRule>
    <cfRule type="expression" dxfId="3971" priority="6358">
      <formula>AND(($D242=5),($E242=1))</formula>
    </cfRule>
    <cfRule type="expression" dxfId="3970" priority="6359">
      <formula>AND(($D242=4),($E242=5))</formula>
    </cfRule>
    <cfRule type="expression" dxfId="3969" priority="6360">
      <formula>AND(($D242=4),($E242=4))</formula>
    </cfRule>
    <cfRule type="expression" dxfId="3968" priority="6361">
      <formula>AND(($D242=4),($E242=3))</formula>
    </cfRule>
    <cfRule type="expression" dxfId="3967" priority="6362">
      <formula>AND(($D242=4),($E242=2))</formula>
    </cfRule>
    <cfRule type="expression" dxfId="3966" priority="6363">
      <formula>AND(($D242=4),($E242=1))</formula>
    </cfRule>
    <cfRule type="expression" dxfId="3965" priority="6364">
      <formula>AND(($D242=3),($E242=5))</formula>
    </cfRule>
    <cfRule type="expression" dxfId="3964" priority="6365">
      <formula>AND(($D242=3),($E242=4))</formula>
    </cfRule>
    <cfRule type="expression" dxfId="3963" priority="6366">
      <formula>AND(($D242=3),($E242=3))</formula>
    </cfRule>
    <cfRule type="expression" dxfId="3962" priority="6367">
      <formula>AND(($D242=3),($E242=2))</formula>
    </cfRule>
    <cfRule type="expression" dxfId="3961" priority="6368">
      <formula>AND(($D242=3),($E242=1))</formula>
    </cfRule>
    <cfRule type="expression" dxfId="3960" priority="6369">
      <formula>AND(($D242=2),($E242=5))</formula>
    </cfRule>
    <cfRule type="expression" dxfId="3959" priority="6370">
      <formula>AND(($D242=2),($E242=4))</formula>
    </cfRule>
    <cfRule type="expression" dxfId="3958" priority="6371">
      <formula>AND(($D242=2),($E242=3))</formula>
    </cfRule>
    <cfRule type="expression" dxfId="3957" priority="6372">
      <formula>AND(($D242=2),($E242=2))</formula>
    </cfRule>
    <cfRule type="expression" dxfId="3956" priority="6373">
      <formula>AND(($D242=2),($E242=1))</formula>
    </cfRule>
    <cfRule type="expression" dxfId="3955" priority="6374">
      <formula>AND(($D242=1),($E242=5))</formula>
    </cfRule>
    <cfRule type="expression" dxfId="3954" priority="6375">
      <formula>AND(($D242=1),($E242=4))</formula>
    </cfRule>
    <cfRule type="expression" dxfId="3953" priority="6376">
      <formula>AND(($D242=1),($E242=3))</formula>
    </cfRule>
    <cfRule type="expression" dxfId="3952" priority="6377">
      <formula>AND(($D242=1),($E242=2))</formula>
    </cfRule>
    <cfRule type="expression" dxfId="3951" priority="6378">
      <formula>AND(($D242=1),($E242=1))</formula>
    </cfRule>
  </conditionalFormatting>
  <conditionalFormatting sqref="H243">
    <cfRule type="expression" dxfId="3950" priority="6329">
      <formula>AND(($D243=5),($E243=5))</formula>
    </cfRule>
    <cfRule type="expression" dxfId="3949" priority="6330">
      <formula>AND(($D243=5),($E243=4))</formula>
    </cfRule>
    <cfRule type="expression" dxfId="3948" priority="6331">
      <formula>AND(($D243=5),($E243=3))</formula>
    </cfRule>
    <cfRule type="expression" dxfId="3947" priority="6332">
      <formula>AND(($D243=5),($E243=2))</formula>
    </cfRule>
    <cfRule type="expression" dxfId="3946" priority="6333">
      <formula>AND(($D243=5),($E243=1))</formula>
    </cfRule>
    <cfRule type="expression" dxfId="3945" priority="6334">
      <formula>AND(($D243=4),($E243=5))</formula>
    </cfRule>
    <cfRule type="expression" dxfId="3944" priority="6335">
      <formula>AND(($D243=4),($E243=4))</formula>
    </cfRule>
    <cfRule type="expression" dxfId="3943" priority="6336">
      <formula>AND(($D243=4),($E243=3))</formula>
    </cfRule>
    <cfRule type="expression" dxfId="3942" priority="6337">
      <formula>AND(($D243=4),($E243=2))</formula>
    </cfRule>
    <cfRule type="expression" dxfId="3941" priority="6338">
      <formula>AND(($D243=4),($E243=1))</formula>
    </cfRule>
    <cfRule type="expression" dxfId="3940" priority="6339">
      <formula>AND(($D243=3),($E243=5))</formula>
    </cfRule>
    <cfRule type="expression" dxfId="3939" priority="6340">
      <formula>AND(($D243=3),($E243=4))</formula>
    </cfRule>
    <cfRule type="expression" dxfId="3938" priority="6341">
      <formula>AND(($D243=3),($E243=3))</formula>
    </cfRule>
    <cfRule type="expression" dxfId="3937" priority="6342">
      <formula>AND(($D243=3),($E243=2))</formula>
    </cfRule>
    <cfRule type="expression" dxfId="3936" priority="6343">
      <formula>AND(($D243=3),($E243=1))</formula>
    </cfRule>
    <cfRule type="expression" dxfId="3935" priority="6344">
      <formula>AND(($D243=2),($E243=5))</formula>
    </cfRule>
    <cfRule type="expression" dxfId="3934" priority="6345">
      <formula>AND(($D243=2),($E243=4))</formula>
    </cfRule>
    <cfRule type="expression" dxfId="3933" priority="6346">
      <formula>AND(($D243=2),($E243=3))</formula>
    </cfRule>
    <cfRule type="expression" dxfId="3932" priority="6347">
      <formula>AND(($D243=2),($E243=2))</formula>
    </cfRule>
    <cfRule type="expression" dxfId="3931" priority="6348">
      <formula>AND(($D243=2),($E243=1))</formula>
    </cfRule>
    <cfRule type="expression" dxfId="3930" priority="6349">
      <formula>AND(($D243=1),($E243=5))</formula>
    </cfRule>
    <cfRule type="expression" dxfId="3929" priority="6350">
      <formula>AND(($D243=1),($E243=4))</formula>
    </cfRule>
    <cfRule type="expression" dxfId="3928" priority="6351">
      <formula>AND(($D243=1),($E243=3))</formula>
    </cfRule>
    <cfRule type="expression" dxfId="3927" priority="6352">
      <formula>AND(($D243=1),($E243=2))</formula>
    </cfRule>
    <cfRule type="expression" dxfId="3926" priority="6353">
      <formula>AND(($D243=1),($E243=1))</formula>
    </cfRule>
  </conditionalFormatting>
  <conditionalFormatting sqref="Q243">
    <cfRule type="expression" dxfId="3925" priority="6304">
      <formula>AND(($D243=5),($E243=5))</formula>
    </cfRule>
    <cfRule type="expression" dxfId="3924" priority="6305">
      <formula>AND(($D243=5),($E243=4))</formula>
    </cfRule>
    <cfRule type="expression" dxfId="3923" priority="6306">
      <formula>AND(($D243=5),($E243=3))</formula>
    </cfRule>
    <cfRule type="expression" dxfId="3922" priority="6307">
      <formula>AND(($D243=5),($E243=2))</formula>
    </cfRule>
    <cfRule type="expression" dxfId="3921" priority="6308">
      <formula>AND(($D243=5),($E243=1))</formula>
    </cfRule>
    <cfRule type="expression" dxfId="3920" priority="6309">
      <formula>AND(($D243=4),($E243=5))</formula>
    </cfRule>
    <cfRule type="expression" dxfId="3919" priority="6310">
      <formula>AND(($D243=4),($E243=4))</formula>
    </cfRule>
    <cfRule type="expression" dxfId="3918" priority="6311">
      <formula>AND(($D243=4),($E243=3))</formula>
    </cfRule>
    <cfRule type="expression" dxfId="3917" priority="6312">
      <formula>AND(($D243=4),($E243=2))</formula>
    </cfRule>
    <cfRule type="expression" dxfId="3916" priority="6313">
      <formula>AND(($D243=4),($E243=1))</formula>
    </cfRule>
    <cfRule type="expression" dxfId="3915" priority="6314">
      <formula>AND(($D243=3),($E243=5))</formula>
    </cfRule>
    <cfRule type="expression" dxfId="3914" priority="6315">
      <formula>AND(($D243=3),($E243=4))</formula>
    </cfRule>
    <cfRule type="expression" dxfId="3913" priority="6316">
      <formula>AND(($D243=3),($E243=3))</formula>
    </cfRule>
    <cfRule type="expression" dxfId="3912" priority="6317">
      <formula>AND(($D243=3),($E243=2))</formula>
    </cfRule>
    <cfRule type="expression" dxfId="3911" priority="6318">
      <formula>AND(($D243=3),($E243=1))</formula>
    </cfRule>
    <cfRule type="expression" dxfId="3910" priority="6319">
      <formula>AND(($D243=2),($E243=5))</formula>
    </cfRule>
    <cfRule type="expression" dxfId="3909" priority="6320">
      <formula>AND(($D243=2),($E243=4))</formula>
    </cfRule>
    <cfRule type="expression" dxfId="3908" priority="6321">
      <formula>AND(($D243=2),($E243=3))</formula>
    </cfRule>
    <cfRule type="expression" dxfId="3907" priority="6322">
      <formula>AND(($D243=2),($E243=2))</formula>
    </cfRule>
    <cfRule type="expression" dxfId="3906" priority="6323">
      <formula>AND(($D243=2),($E243=1))</formula>
    </cfRule>
    <cfRule type="expression" dxfId="3905" priority="6324">
      <formula>AND(($D243=1),($E243=5))</formula>
    </cfRule>
    <cfRule type="expression" dxfId="3904" priority="6325">
      <formula>AND(($D243=1),($E243=4))</formula>
    </cfRule>
    <cfRule type="expression" dxfId="3903" priority="6326">
      <formula>AND(($D243=1),($E243=3))</formula>
    </cfRule>
    <cfRule type="expression" dxfId="3902" priority="6327">
      <formula>AND(($D243=1),($E243=2))</formula>
    </cfRule>
    <cfRule type="expression" dxfId="3901" priority="6328">
      <formula>AND(($D243=1),($E243=1))</formula>
    </cfRule>
  </conditionalFormatting>
  <conditionalFormatting sqref="H244">
    <cfRule type="expression" dxfId="3900" priority="6279">
      <formula>AND(($D244=5),($E244=5))</formula>
    </cfRule>
    <cfRule type="expression" dxfId="3899" priority="6280">
      <formula>AND(($D244=5),($E244=4))</formula>
    </cfRule>
    <cfRule type="expression" dxfId="3898" priority="6281">
      <formula>AND(($D244=5),($E244=3))</formula>
    </cfRule>
    <cfRule type="expression" dxfId="3897" priority="6282">
      <formula>AND(($D244=5),($E244=2))</formula>
    </cfRule>
    <cfRule type="expression" dxfId="3896" priority="6283">
      <formula>AND(($D244=5),($E244=1))</formula>
    </cfRule>
    <cfRule type="expression" dxfId="3895" priority="6284">
      <formula>AND(($D244=4),($E244=5))</formula>
    </cfRule>
    <cfRule type="expression" dxfId="3894" priority="6285">
      <formula>AND(($D244=4),($E244=4))</formula>
    </cfRule>
    <cfRule type="expression" dxfId="3893" priority="6286">
      <formula>AND(($D244=4),($E244=3))</formula>
    </cfRule>
    <cfRule type="expression" dxfId="3892" priority="6287">
      <formula>AND(($D244=4),($E244=2))</formula>
    </cfRule>
    <cfRule type="expression" dxfId="3891" priority="6288">
      <formula>AND(($D244=4),($E244=1))</formula>
    </cfRule>
    <cfRule type="expression" dxfId="3890" priority="6289">
      <formula>AND(($D244=3),($E244=5))</formula>
    </cfRule>
    <cfRule type="expression" dxfId="3889" priority="6290">
      <formula>AND(($D244=3),($E244=4))</formula>
    </cfRule>
    <cfRule type="expression" dxfId="3888" priority="6291">
      <formula>AND(($D244=3),($E244=3))</formula>
    </cfRule>
    <cfRule type="expression" dxfId="3887" priority="6292">
      <formula>AND(($D244=3),($E244=2))</formula>
    </cfRule>
    <cfRule type="expression" dxfId="3886" priority="6293">
      <formula>AND(($D244=3),($E244=1))</formula>
    </cfRule>
    <cfRule type="expression" dxfId="3885" priority="6294">
      <formula>AND(($D244=2),($E244=5))</formula>
    </cfRule>
    <cfRule type="expression" dxfId="3884" priority="6295">
      <formula>AND(($D244=2),($E244=4))</formula>
    </cfRule>
    <cfRule type="expression" dxfId="3883" priority="6296">
      <formula>AND(($D244=2),($E244=3))</formula>
    </cfRule>
    <cfRule type="expression" dxfId="3882" priority="6297">
      <formula>AND(($D244=2),($E244=2))</formula>
    </cfRule>
    <cfRule type="expression" dxfId="3881" priority="6298">
      <formula>AND(($D244=2),($E244=1))</formula>
    </cfRule>
    <cfRule type="expression" dxfId="3880" priority="6299">
      <formula>AND(($D244=1),($E244=5))</formula>
    </cfRule>
    <cfRule type="expression" dxfId="3879" priority="6300">
      <formula>AND(($D244=1),($E244=4))</formula>
    </cfRule>
    <cfRule type="expression" dxfId="3878" priority="6301">
      <formula>AND(($D244=1),($E244=3))</formula>
    </cfRule>
    <cfRule type="expression" dxfId="3877" priority="6302">
      <formula>AND(($D244=1),($E244=2))</formula>
    </cfRule>
    <cfRule type="expression" dxfId="3876" priority="6303">
      <formula>AND(($D244=1),($E244=1))</formula>
    </cfRule>
  </conditionalFormatting>
  <conditionalFormatting sqref="Q244">
    <cfRule type="expression" dxfId="3875" priority="6254">
      <formula>AND(($D244=5),($E244=5))</formula>
    </cfRule>
    <cfRule type="expression" dxfId="3874" priority="6255">
      <formula>AND(($D244=5),($E244=4))</formula>
    </cfRule>
    <cfRule type="expression" dxfId="3873" priority="6256">
      <formula>AND(($D244=5),($E244=3))</formula>
    </cfRule>
    <cfRule type="expression" dxfId="3872" priority="6257">
      <formula>AND(($D244=5),($E244=2))</formula>
    </cfRule>
    <cfRule type="expression" dxfId="3871" priority="6258">
      <formula>AND(($D244=5),($E244=1))</formula>
    </cfRule>
    <cfRule type="expression" dxfId="3870" priority="6259">
      <formula>AND(($D244=4),($E244=5))</formula>
    </cfRule>
    <cfRule type="expression" dxfId="3869" priority="6260">
      <formula>AND(($D244=4),($E244=4))</formula>
    </cfRule>
    <cfRule type="expression" dxfId="3868" priority="6261">
      <formula>AND(($D244=4),($E244=3))</formula>
    </cfRule>
    <cfRule type="expression" dxfId="3867" priority="6262">
      <formula>AND(($D244=4),($E244=2))</formula>
    </cfRule>
    <cfRule type="expression" dxfId="3866" priority="6263">
      <formula>AND(($D244=4),($E244=1))</formula>
    </cfRule>
    <cfRule type="expression" dxfId="3865" priority="6264">
      <formula>AND(($D244=3),($E244=5))</formula>
    </cfRule>
    <cfRule type="expression" dxfId="3864" priority="6265">
      <formula>AND(($D244=3),($E244=4))</formula>
    </cfRule>
    <cfRule type="expression" dxfId="3863" priority="6266">
      <formula>AND(($D244=3),($E244=3))</formula>
    </cfRule>
    <cfRule type="expression" dxfId="3862" priority="6267">
      <formula>AND(($D244=3),($E244=2))</formula>
    </cfRule>
    <cfRule type="expression" dxfId="3861" priority="6268">
      <formula>AND(($D244=3),($E244=1))</formula>
    </cfRule>
    <cfRule type="expression" dxfId="3860" priority="6269">
      <formula>AND(($D244=2),($E244=5))</formula>
    </cfRule>
    <cfRule type="expression" dxfId="3859" priority="6270">
      <formula>AND(($D244=2),($E244=4))</formula>
    </cfRule>
    <cfRule type="expression" dxfId="3858" priority="6271">
      <formula>AND(($D244=2),($E244=3))</formula>
    </cfRule>
    <cfRule type="expression" dxfId="3857" priority="6272">
      <formula>AND(($D244=2),($E244=2))</formula>
    </cfRule>
    <cfRule type="expression" dxfId="3856" priority="6273">
      <formula>AND(($D244=2),($E244=1))</formula>
    </cfRule>
    <cfRule type="expression" dxfId="3855" priority="6274">
      <formula>AND(($D244=1),($E244=5))</formula>
    </cfRule>
    <cfRule type="expression" dxfId="3854" priority="6275">
      <formula>AND(($D244=1),($E244=4))</formula>
    </cfRule>
    <cfRule type="expression" dxfId="3853" priority="6276">
      <formula>AND(($D244=1),($E244=3))</formula>
    </cfRule>
    <cfRule type="expression" dxfId="3852" priority="6277">
      <formula>AND(($D244=1),($E244=2))</formula>
    </cfRule>
    <cfRule type="expression" dxfId="3851" priority="6278">
      <formula>AND(($D244=1),($E244=1))</formula>
    </cfRule>
  </conditionalFormatting>
  <conditionalFormatting sqref="H245">
    <cfRule type="expression" dxfId="3850" priority="6229">
      <formula>AND(($D245=5),($E245=5))</formula>
    </cfRule>
    <cfRule type="expression" dxfId="3849" priority="6230">
      <formula>AND(($D245=5),($E245=4))</formula>
    </cfRule>
    <cfRule type="expression" dxfId="3848" priority="6231">
      <formula>AND(($D245=5),($E245=3))</formula>
    </cfRule>
    <cfRule type="expression" dxfId="3847" priority="6232">
      <formula>AND(($D245=5),($E245=2))</formula>
    </cfRule>
    <cfRule type="expression" dxfId="3846" priority="6233">
      <formula>AND(($D245=5),($E245=1))</formula>
    </cfRule>
    <cfRule type="expression" dxfId="3845" priority="6234">
      <formula>AND(($D245=4),($E245=5))</formula>
    </cfRule>
    <cfRule type="expression" dxfId="3844" priority="6235">
      <formula>AND(($D245=4),($E245=4))</formula>
    </cfRule>
    <cfRule type="expression" dxfId="3843" priority="6236">
      <formula>AND(($D245=4),($E245=3))</formula>
    </cfRule>
    <cfRule type="expression" dxfId="3842" priority="6237">
      <formula>AND(($D245=4),($E245=2))</formula>
    </cfRule>
    <cfRule type="expression" dxfId="3841" priority="6238">
      <formula>AND(($D245=4),($E245=1))</formula>
    </cfRule>
    <cfRule type="expression" dxfId="3840" priority="6239">
      <formula>AND(($D245=3),($E245=5))</formula>
    </cfRule>
    <cfRule type="expression" dxfId="3839" priority="6240">
      <formula>AND(($D245=3),($E245=4))</formula>
    </cfRule>
    <cfRule type="expression" dxfId="3838" priority="6241">
      <formula>AND(($D245=3),($E245=3))</formula>
    </cfRule>
    <cfRule type="expression" dxfId="3837" priority="6242">
      <formula>AND(($D245=3),($E245=2))</formula>
    </cfRule>
    <cfRule type="expression" dxfId="3836" priority="6243">
      <formula>AND(($D245=3),($E245=1))</formula>
    </cfRule>
    <cfRule type="expression" dxfId="3835" priority="6244">
      <formula>AND(($D245=2),($E245=5))</formula>
    </cfRule>
    <cfRule type="expression" dxfId="3834" priority="6245">
      <formula>AND(($D245=2),($E245=4))</formula>
    </cfRule>
    <cfRule type="expression" dxfId="3833" priority="6246">
      <formula>AND(($D245=2),($E245=3))</formula>
    </cfRule>
    <cfRule type="expression" dxfId="3832" priority="6247">
      <formula>AND(($D245=2),($E245=2))</formula>
    </cfRule>
    <cfRule type="expression" dxfId="3831" priority="6248">
      <formula>AND(($D245=2),($E245=1))</formula>
    </cfRule>
    <cfRule type="expression" dxfId="3830" priority="6249">
      <formula>AND(($D245=1),($E245=5))</formula>
    </cfRule>
    <cfRule type="expression" dxfId="3829" priority="6250">
      <formula>AND(($D245=1),($E245=4))</formula>
    </cfRule>
    <cfRule type="expression" dxfId="3828" priority="6251">
      <formula>AND(($D245=1),($E245=3))</formula>
    </cfRule>
    <cfRule type="expression" dxfId="3827" priority="6252">
      <formula>AND(($D245=1),($E245=2))</formula>
    </cfRule>
    <cfRule type="expression" dxfId="3826" priority="6253">
      <formula>AND(($D245=1),($E245=1))</formula>
    </cfRule>
  </conditionalFormatting>
  <conditionalFormatting sqref="Q245">
    <cfRule type="expression" dxfId="3825" priority="6204">
      <formula>AND(($D245=5),($E245=5))</formula>
    </cfRule>
    <cfRule type="expression" dxfId="3824" priority="6205">
      <formula>AND(($D245=5),($E245=4))</formula>
    </cfRule>
    <cfRule type="expression" dxfId="3823" priority="6206">
      <formula>AND(($D245=5),($E245=3))</formula>
    </cfRule>
    <cfRule type="expression" dxfId="3822" priority="6207">
      <formula>AND(($D245=5),($E245=2))</formula>
    </cfRule>
    <cfRule type="expression" dxfId="3821" priority="6208">
      <formula>AND(($D245=5),($E245=1))</formula>
    </cfRule>
    <cfRule type="expression" dxfId="3820" priority="6209">
      <formula>AND(($D245=4),($E245=5))</formula>
    </cfRule>
    <cfRule type="expression" dxfId="3819" priority="6210">
      <formula>AND(($D245=4),($E245=4))</formula>
    </cfRule>
    <cfRule type="expression" dxfId="3818" priority="6211">
      <formula>AND(($D245=4),($E245=3))</formula>
    </cfRule>
    <cfRule type="expression" dxfId="3817" priority="6212">
      <formula>AND(($D245=4),($E245=2))</formula>
    </cfRule>
    <cfRule type="expression" dxfId="3816" priority="6213">
      <formula>AND(($D245=4),($E245=1))</formula>
    </cfRule>
    <cfRule type="expression" dxfId="3815" priority="6214">
      <formula>AND(($D245=3),($E245=5))</formula>
    </cfRule>
    <cfRule type="expression" dxfId="3814" priority="6215">
      <formula>AND(($D245=3),($E245=4))</formula>
    </cfRule>
    <cfRule type="expression" dxfId="3813" priority="6216">
      <formula>AND(($D245=3),($E245=3))</formula>
    </cfRule>
    <cfRule type="expression" dxfId="3812" priority="6217">
      <formula>AND(($D245=3),($E245=2))</formula>
    </cfRule>
    <cfRule type="expression" dxfId="3811" priority="6218">
      <formula>AND(($D245=3),($E245=1))</formula>
    </cfRule>
    <cfRule type="expression" dxfId="3810" priority="6219">
      <formula>AND(($D245=2),($E245=5))</formula>
    </cfRule>
    <cfRule type="expression" dxfId="3809" priority="6220">
      <formula>AND(($D245=2),($E245=4))</formula>
    </cfRule>
    <cfRule type="expression" dxfId="3808" priority="6221">
      <formula>AND(($D245=2),($E245=3))</formula>
    </cfRule>
    <cfRule type="expression" dxfId="3807" priority="6222">
      <formula>AND(($D245=2),($E245=2))</formula>
    </cfRule>
    <cfRule type="expression" dxfId="3806" priority="6223">
      <formula>AND(($D245=2),($E245=1))</formula>
    </cfRule>
    <cfRule type="expression" dxfId="3805" priority="6224">
      <formula>AND(($D245=1),($E245=5))</formula>
    </cfRule>
    <cfRule type="expression" dxfId="3804" priority="6225">
      <formula>AND(($D245=1),($E245=4))</formula>
    </cfRule>
    <cfRule type="expression" dxfId="3803" priority="6226">
      <formula>AND(($D245=1),($E245=3))</formula>
    </cfRule>
    <cfRule type="expression" dxfId="3802" priority="6227">
      <formula>AND(($D245=1),($E245=2))</formula>
    </cfRule>
    <cfRule type="expression" dxfId="3801" priority="6228">
      <formula>AND(($D245=1),($E245=1))</formula>
    </cfRule>
  </conditionalFormatting>
  <conditionalFormatting sqref="H249">
    <cfRule type="expression" dxfId="3800" priority="6179">
      <formula>AND(($D249=5),($E249=5))</formula>
    </cfRule>
    <cfRule type="expression" dxfId="3799" priority="6180">
      <formula>AND(($D249=5),($E249=4))</formula>
    </cfRule>
    <cfRule type="expression" dxfId="3798" priority="6181">
      <formula>AND(($D249=5),($E249=3))</formula>
    </cfRule>
    <cfRule type="expression" dxfId="3797" priority="6182">
      <formula>AND(($D249=5),($E249=2))</formula>
    </cfRule>
    <cfRule type="expression" dxfId="3796" priority="6183">
      <formula>AND(($D249=5),($E249=1))</formula>
    </cfRule>
    <cfRule type="expression" dxfId="3795" priority="6184">
      <formula>AND(($D249=4),($E249=5))</formula>
    </cfRule>
    <cfRule type="expression" dxfId="3794" priority="6185">
      <formula>AND(($D249=4),($E249=4))</formula>
    </cfRule>
    <cfRule type="expression" dxfId="3793" priority="6186">
      <formula>AND(($D249=4),($E249=3))</formula>
    </cfRule>
    <cfRule type="expression" dxfId="3792" priority="6187">
      <formula>AND(($D249=4),($E249=2))</formula>
    </cfRule>
    <cfRule type="expression" dxfId="3791" priority="6188">
      <formula>AND(($D249=4),($E249=1))</formula>
    </cfRule>
    <cfRule type="expression" dxfId="3790" priority="6189">
      <formula>AND(($D249=3),($E249=5))</formula>
    </cfRule>
    <cfRule type="expression" dxfId="3789" priority="6190">
      <formula>AND(($D249=3),($E249=4))</formula>
    </cfRule>
    <cfRule type="expression" dxfId="3788" priority="6191">
      <formula>AND(($D249=3),($E249=3))</formula>
    </cfRule>
    <cfRule type="expression" dxfId="3787" priority="6192">
      <formula>AND(($D249=3),($E249=2))</formula>
    </cfRule>
    <cfRule type="expression" dxfId="3786" priority="6193">
      <formula>AND(($D249=3),($E249=1))</formula>
    </cfRule>
    <cfRule type="expression" dxfId="3785" priority="6194">
      <formula>AND(($D249=2),($E249=5))</formula>
    </cfRule>
    <cfRule type="expression" dxfId="3784" priority="6195">
      <formula>AND(($D249=2),($E249=4))</formula>
    </cfRule>
    <cfRule type="expression" dxfId="3783" priority="6196">
      <formula>AND(($D249=2),($E249=3))</formula>
    </cfRule>
    <cfRule type="expression" dxfId="3782" priority="6197">
      <formula>AND(($D249=2),($E249=2))</formula>
    </cfRule>
    <cfRule type="expression" dxfId="3781" priority="6198">
      <formula>AND(($D249=2),($E249=1))</formula>
    </cfRule>
    <cfRule type="expression" dxfId="3780" priority="6199">
      <formula>AND(($D249=1),($E249=5))</formula>
    </cfRule>
    <cfRule type="expression" dxfId="3779" priority="6200">
      <formula>AND(($D249=1),($E249=4))</formula>
    </cfRule>
    <cfRule type="expression" dxfId="3778" priority="6201">
      <formula>AND(($D249=1),($E249=3))</formula>
    </cfRule>
    <cfRule type="expression" dxfId="3777" priority="6202">
      <formula>AND(($D249=1),($E249=2))</formula>
    </cfRule>
    <cfRule type="expression" dxfId="3776" priority="6203">
      <formula>AND(($D249=1),($E249=1))</formula>
    </cfRule>
  </conditionalFormatting>
  <conditionalFormatting sqref="Q249">
    <cfRule type="expression" dxfId="3775" priority="6154">
      <formula>AND(($D249=5),($E249=5))</formula>
    </cfRule>
    <cfRule type="expression" dxfId="3774" priority="6155">
      <formula>AND(($D249=5),($E249=4))</formula>
    </cfRule>
    <cfRule type="expression" dxfId="3773" priority="6156">
      <formula>AND(($D249=5),($E249=3))</formula>
    </cfRule>
    <cfRule type="expression" dxfId="3772" priority="6157">
      <formula>AND(($D249=5),($E249=2))</formula>
    </cfRule>
    <cfRule type="expression" dxfId="3771" priority="6158">
      <formula>AND(($D249=5),($E249=1))</formula>
    </cfRule>
    <cfRule type="expression" dxfId="3770" priority="6159">
      <formula>AND(($D249=4),($E249=5))</formula>
    </cfRule>
    <cfRule type="expression" dxfId="3769" priority="6160">
      <formula>AND(($D249=4),($E249=4))</formula>
    </cfRule>
    <cfRule type="expression" dxfId="3768" priority="6161">
      <formula>AND(($D249=4),($E249=3))</formula>
    </cfRule>
    <cfRule type="expression" dxfId="3767" priority="6162">
      <formula>AND(($D249=4),($E249=2))</formula>
    </cfRule>
    <cfRule type="expression" dxfId="3766" priority="6163">
      <formula>AND(($D249=4),($E249=1))</formula>
    </cfRule>
    <cfRule type="expression" dxfId="3765" priority="6164">
      <formula>AND(($D249=3),($E249=5))</formula>
    </cfRule>
    <cfRule type="expression" dxfId="3764" priority="6165">
      <formula>AND(($D249=3),($E249=4))</formula>
    </cfRule>
    <cfRule type="expression" dxfId="3763" priority="6166">
      <formula>AND(($D249=3),($E249=3))</formula>
    </cfRule>
    <cfRule type="expression" dxfId="3762" priority="6167">
      <formula>AND(($D249=3),($E249=2))</formula>
    </cfRule>
    <cfRule type="expression" dxfId="3761" priority="6168">
      <formula>AND(($D249=3),($E249=1))</formula>
    </cfRule>
    <cfRule type="expression" dxfId="3760" priority="6169">
      <formula>AND(($D249=2),($E249=5))</formula>
    </cfRule>
    <cfRule type="expression" dxfId="3759" priority="6170">
      <formula>AND(($D249=2),($E249=4))</formula>
    </cfRule>
    <cfRule type="expression" dxfId="3758" priority="6171">
      <formula>AND(($D249=2),($E249=3))</formula>
    </cfRule>
    <cfRule type="expression" dxfId="3757" priority="6172">
      <formula>AND(($D249=2),($E249=2))</formula>
    </cfRule>
    <cfRule type="expression" dxfId="3756" priority="6173">
      <formula>AND(($D249=2),($E249=1))</formula>
    </cfRule>
    <cfRule type="expression" dxfId="3755" priority="6174">
      <formula>AND(($D249=1),($E249=5))</formula>
    </cfRule>
    <cfRule type="expression" dxfId="3754" priority="6175">
      <formula>AND(($D249=1),($E249=4))</formula>
    </cfRule>
    <cfRule type="expression" dxfId="3753" priority="6176">
      <formula>AND(($D249=1),($E249=3))</formula>
    </cfRule>
    <cfRule type="expression" dxfId="3752" priority="6177">
      <formula>AND(($D249=1),($E249=2))</formula>
    </cfRule>
    <cfRule type="expression" dxfId="3751" priority="6178">
      <formula>AND(($D249=1),($E249=1))</formula>
    </cfRule>
  </conditionalFormatting>
  <conditionalFormatting sqref="H251">
    <cfRule type="expression" dxfId="3750" priority="6129">
      <formula>AND(($D251=5),($E251=5))</formula>
    </cfRule>
    <cfRule type="expression" dxfId="3749" priority="6130">
      <formula>AND(($D251=5),($E251=4))</formula>
    </cfRule>
    <cfRule type="expression" dxfId="3748" priority="6131">
      <formula>AND(($D251=5),($E251=3))</formula>
    </cfRule>
    <cfRule type="expression" dxfId="3747" priority="6132">
      <formula>AND(($D251=5),($E251=2))</formula>
    </cfRule>
    <cfRule type="expression" dxfId="3746" priority="6133">
      <formula>AND(($D251=5),($E251=1))</formula>
    </cfRule>
    <cfRule type="expression" dxfId="3745" priority="6134">
      <formula>AND(($D251=4),($E251=5))</formula>
    </cfRule>
    <cfRule type="expression" dxfId="3744" priority="6135">
      <formula>AND(($D251=4),($E251=4))</formula>
    </cfRule>
    <cfRule type="expression" dxfId="3743" priority="6136">
      <formula>AND(($D251=4),($E251=3))</formula>
    </cfRule>
    <cfRule type="expression" dxfId="3742" priority="6137">
      <formula>AND(($D251=4),($E251=2))</formula>
    </cfRule>
    <cfRule type="expression" dxfId="3741" priority="6138">
      <formula>AND(($D251=4),($E251=1))</formula>
    </cfRule>
    <cfRule type="expression" dxfId="3740" priority="6139">
      <formula>AND(($D251=3),($E251=5))</formula>
    </cfRule>
    <cfRule type="expression" dxfId="3739" priority="6140">
      <formula>AND(($D251=3),($E251=4))</formula>
    </cfRule>
    <cfRule type="expression" dxfId="3738" priority="6141">
      <formula>AND(($D251=3),($E251=3))</formula>
    </cfRule>
    <cfRule type="expression" dxfId="3737" priority="6142">
      <formula>AND(($D251=3),($E251=2))</formula>
    </cfRule>
    <cfRule type="expression" dxfId="3736" priority="6143">
      <formula>AND(($D251=3),($E251=1))</formula>
    </cfRule>
    <cfRule type="expression" dxfId="3735" priority="6144">
      <formula>AND(($D251=2),($E251=5))</formula>
    </cfRule>
    <cfRule type="expression" dxfId="3734" priority="6145">
      <formula>AND(($D251=2),($E251=4))</formula>
    </cfRule>
    <cfRule type="expression" dxfId="3733" priority="6146">
      <formula>AND(($D251=2),($E251=3))</formula>
    </cfRule>
    <cfRule type="expression" dxfId="3732" priority="6147">
      <formula>AND(($D251=2),($E251=2))</formula>
    </cfRule>
    <cfRule type="expression" dxfId="3731" priority="6148">
      <formula>AND(($D251=2),($E251=1))</formula>
    </cfRule>
    <cfRule type="expression" dxfId="3730" priority="6149">
      <formula>AND(($D251=1),($E251=5))</formula>
    </cfRule>
    <cfRule type="expression" dxfId="3729" priority="6150">
      <formula>AND(($D251=1),($E251=4))</formula>
    </cfRule>
    <cfRule type="expression" dxfId="3728" priority="6151">
      <formula>AND(($D251=1),($E251=3))</formula>
    </cfRule>
    <cfRule type="expression" dxfId="3727" priority="6152">
      <formula>AND(($D251=1),($E251=2))</formula>
    </cfRule>
    <cfRule type="expression" dxfId="3726" priority="6153">
      <formula>AND(($D251=1),($E251=1))</formula>
    </cfRule>
  </conditionalFormatting>
  <conditionalFormatting sqref="Q251">
    <cfRule type="expression" dxfId="3725" priority="6104">
      <formula>AND(($D251=5),($E251=5))</formula>
    </cfRule>
    <cfRule type="expression" dxfId="3724" priority="6105">
      <formula>AND(($D251=5),($E251=4))</formula>
    </cfRule>
    <cfRule type="expression" dxfId="3723" priority="6106">
      <formula>AND(($D251=5),($E251=3))</formula>
    </cfRule>
    <cfRule type="expression" dxfId="3722" priority="6107">
      <formula>AND(($D251=5),($E251=2))</formula>
    </cfRule>
    <cfRule type="expression" dxfId="3721" priority="6108">
      <formula>AND(($D251=5),($E251=1))</formula>
    </cfRule>
    <cfRule type="expression" dxfId="3720" priority="6109">
      <formula>AND(($D251=4),($E251=5))</formula>
    </cfRule>
    <cfRule type="expression" dxfId="3719" priority="6110">
      <formula>AND(($D251=4),($E251=4))</formula>
    </cfRule>
    <cfRule type="expression" dxfId="3718" priority="6111">
      <formula>AND(($D251=4),($E251=3))</formula>
    </cfRule>
    <cfRule type="expression" dxfId="3717" priority="6112">
      <formula>AND(($D251=4),($E251=2))</formula>
    </cfRule>
    <cfRule type="expression" dxfId="3716" priority="6113">
      <formula>AND(($D251=4),($E251=1))</formula>
    </cfRule>
    <cfRule type="expression" dxfId="3715" priority="6114">
      <formula>AND(($D251=3),($E251=5))</formula>
    </cfRule>
    <cfRule type="expression" dxfId="3714" priority="6115">
      <formula>AND(($D251=3),($E251=4))</formula>
    </cfRule>
    <cfRule type="expression" dxfId="3713" priority="6116">
      <formula>AND(($D251=3),($E251=3))</formula>
    </cfRule>
    <cfRule type="expression" dxfId="3712" priority="6117">
      <formula>AND(($D251=3),($E251=2))</formula>
    </cfRule>
    <cfRule type="expression" dxfId="3711" priority="6118">
      <formula>AND(($D251=3),($E251=1))</formula>
    </cfRule>
    <cfRule type="expression" dxfId="3710" priority="6119">
      <formula>AND(($D251=2),($E251=5))</formula>
    </cfRule>
    <cfRule type="expression" dxfId="3709" priority="6120">
      <formula>AND(($D251=2),($E251=4))</formula>
    </cfRule>
    <cfRule type="expression" dxfId="3708" priority="6121">
      <formula>AND(($D251=2),($E251=3))</formula>
    </cfRule>
    <cfRule type="expression" dxfId="3707" priority="6122">
      <formula>AND(($D251=2),($E251=2))</formula>
    </cfRule>
    <cfRule type="expression" dxfId="3706" priority="6123">
      <formula>AND(($D251=2),($E251=1))</formula>
    </cfRule>
    <cfRule type="expression" dxfId="3705" priority="6124">
      <formula>AND(($D251=1),($E251=5))</formula>
    </cfRule>
    <cfRule type="expression" dxfId="3704" priority="6125">
      <formula>AND(($D251=1),($E251=4))</formula>
    </cfRule>
    <cfRule type="expression" dxfId="3703" priority="6126">
      <formula>AND(($D251=1),($E251=3))</formula>
    </cfRule>
    <cfRule type="expression" dxfId="3702" priority="6127">
      <formula>AND(($D251=1),($E251=2))</formula>
    </cfRule>
    <cfRule type="expression" dxfId="3701" priority="6128">
      <formula>AND(($D251=1),($E251=1))</formula>
    </cfRule>
  </conditionalFormatting>
  <conditionalFormatting sqref="H252">
    <cfRule type="expression" dxfId="3700" priority="6079">
      <formula>AND(($D252=5),($E252=5))</formula>
    </cfRule>
    <cfRule type="expression" dxfId="3699" priority="6080">
      <formula>AND(($D252=5),($E252=4))</formula>
    </cfRule>
    <cfRule type="expression" dxfId="3698" priority="6081">
      <formula>AND(($D252=5),($E252=3))</formula>
    </cfRule>
    <cfRule type="expression" dxfId="3697" priority="6082">
      <formula>AND(($D252=5),($E252=2))</formula>
    </cfRule>
    <cfRule type="expression" dxfId="3696" priority="6083">
      <formula>AND(($D252=5),($E252=1))</formula>
    </cfRule>
    <cfRule type="expression" dxfId="3695" priority="6084">
      <formula>AND(($D252=4),($E252=5))</formula>
    </cfRule>
    <cfRule type="expression" dxfId="3694" priority="6085">
      <formula>AND(($D252=4),($E252=4))</formula>
    </cfRule>
    <cfRule type="expression" dxfId="3693" priority="6086">
      <formula>AND(($D252=4),($E252=3))</formula>
    </cfRule>
    <cfRule type="expression" dxfId="3692" priority="6087">
      <formula>AND(($D252=4),($E252=2))</formula>
    </cfRule>
    <cfRule type="expression" dxfId="3691" priority="6088">
      <formula>AND(($D252=4),($E252=1))</formula>
    </cfRule>
    <cfRule type="expression" dxfId="3690" priority="6089">
      <formula>AND(($D252=3),($E252=5))</formula>
    </cfRule>
    <cfRule type="expression" dxfId="3689" priority="6090">
      <formula>AND(($D252=3),($E252=4))</formula>
    </cfRule>
    <cfRule type="expression" dxfId="3688" priority="6091">
      <formula>AND(($D252=3),($E252=3))</formula>
    </cfRule>
    <cfRule type="expression" dxfId="3687" priority="6092">
      <formula>AND(($D252=3),($E252=2))</formula>
    </cfRule>
    <cfRule type="expression" dxfId="3686" priority="6093">
      <formula>AND(($D252=3),($E252=1))</formula>
    </cfRule>
    <cfRule type="expression" dxfId="3685" priority="6094">
      <formula>AND(($D252=2),($E252=5))</formula>
    </cfRule>
    <cfRule type="expression" dxfId="3684" priority="6095">
      <formula>AND(($D252=2),($E252=4))</formula>
    </cfRule>
    <cfRule type="expression" dxfId="3683" priority="6096">
      <formula>AND(($D252=2),($E252=3))</formula>
    </cfRule>
    <cfRule type="expression" dxfId="3682" priority="6097">
      <formula>AND(($D252=2),($E252=2))</formula>
    </cfRule>
    <cfRule type="expression" dxfId="3681" priority="6098">
      <formula>AND(($D252=2),($E252=1))</formula>
    </cfRule>
    <cfRule type="expression" dxfId="3680" priority="6099">
      <formula>AND(($D252=1),($E252=5))</formula>
    </cfRule>
    <cfRule type="expression" dxfId="3679" priority="6100">
      <formula>AND(($D252=1),($E252=4))</formula>
    </cfRule>
    <cfRule type="expression" dxfId="3678" priority="6101">
      <formula>AND(($D252=1),($E252=3))</formula>
    </cfRule>
    <cfRule type="expression" dxfId="3677" priority="6102">
      <formula>AND(($D252=1),($E252=2))</formula>
    </cfRule>
    <cfRule type="expression" dxfId="3676" priority="6103">
      <formula>AND(($D252=1),($E252=1))</formula>
    </cfRule>
  </conditionalFormatting>
  <conditionalFormatting sqref="Q252">
    <cfRule type="expression" dxfId="3675" priority="6054">
      <formula>AND(($D252=5),($E252=5))</formula>
    </cfRule>
    <cfRule type="expression" dxfId="3674" priority="6055">
      <formula>AND(($D252=5),($E252=4))</formula>
    </cfRule>
    <cfRule type="expression" dxfId="3673" priority="6056">
      <formula>AND(($D252=5),($E252=3))</formula>
    </cfRule>
    <cfRule type="expression" dxfId="3672" priority="6057">
      <formula>AND(($D252=5),($E252=2))</formula>
    </cfRule>
    <cfRule type="expression" dxfId="3671" priority="6058">
      <formula>AND(($D252=5),($E252=1))</formula>
    </cfRule>
    <cfRule type="expression" dxfId="3670" priority="6059">
      <formula>AND(($D252=4),($E252=5))</formula>
    </cfRule>
    <cfRule type="expression" dxfId="3669" priority="6060">
      <formula>AND(($D252=4),($E252=4))</formula>
    </cfRule>
    <cfRule type="expression" dxfId="3668" priority="6061">
      <formula>AND(($D252=4),($E252=3))</formula>
    </cfRule>
    <cfRule type="expression" dxfId="3667" priority="6062">
      <formula>AND(($D252=4),($E252=2))</formula>
    </cfRule>
    <cfRule type="expression" dxfId="3666" priority="6063">
      <formula>AND(($D252=4),($E252=1))</formula>
    </cfRule>
    <cfRule type="expression" dxfId="3665" priority="6064">
      <formula>AND(($D252=3),($E252=5))</formula>
    </cfRule>
    <cfRule type="expression" dxfId="3664" priority="6065">
      <formula>AND(($D252=3),($E252=4))</formula>
    </cfRule>
    <cfRule type="expression" dxfId="3663" priority="6066">
      <formula>AND(($D252=3),($E252=3))</formula>
    </cfRule>
    <cfRule type="expression" dxfId="3662" priority="6067">
      <formula>AND(($D252=3),($E252=2))</formula>
    </cfRule>
    <cfRule type="expression" dxfId="3661" priority="6068">
      <formula>AND(($D252=3),($E252=1))</formula>
    </cfRule>
    <cfRule type="expression" dxfId="3660" priority="6069">
      <formula>AND(($D252=2),($E252=5))</formula>
    </cfRule>
    <cfRule type="expression" dxfId="3659" priority="6070">
      <formula>AND(($D252=2),($E252=4))</formula>
    </cfRule>
    <cfRule type="expression" dxfId="3658" priority="6071">
      <formula>AND(($D252=2),($E252=3))</formula>
    </cfRule>
    <cfRule type="expression" dxfId="3657" priority="6072">
      <formula>AND(($D252=2),($E252=2))</formula>
    </cfRule>
    <cfRule type="expression" dxfId="3656" priority="6073">
      <formula>AND(($D252=2),($E252=1))</formula>
    </cfRule>
    <cfRule type="expression" dxfId="3655" priority="6074">
      <formula>AND(($D252=1),($E252=5))</formula>
    </cfRule>
    <cfRule type="expression" dxfId="3654" priority="6075">
      <formula>AND(($D252=1),($E252=4))</formula>
    </cfRule>
    <cfRule type="expression" dxfId="3653" priority="6076">
      <formula>AND(($D252=1),($E252=3))</formula>
    </cfRule>
    <cfRule type="expression" dxfId="3652" priority="6077">
      <formula>AND(($D252=1),($E252=2))</formula>
    </cfRule>
    <cfRule type="expression" dxfId="3651" priority="6078">
      <formula>AND(($D252=1),($E252=1))</formula>
    </cfRule>
  </conditionalFormatting>
  <conditionalFormatting sqref="H255">
    <cfRule type="expression" dxfId="3650" priority="6029">
      <formula>AND(($D255=5),($E255=5))</formula>
    </cfRule>
    <cfRule type="expression" dxfId="3649" priority="6030">
      <formula>AND(($D255=5),($E255=4))</formula>
    </cfRule>
    <cfRule type="expression" dxfId="3648" priority="6031">
      <formula>AND(($D255=5),($E255=3))</formula>
    </cfRule>
    <cfRule type="expression" dxfId="3647" priority="6032">
      <formula>AND(($D255=5),($E255=2))</formula>
    </cfRule>
    <cfRule type="expression" dxfId="3646" priority="6033">
      <formula>AND(($D255=5),($E255=1))</formula>
    </cfRule>
    <cfRule type="expression" dxfId="3645" priority="6034">
      <formula>AND(($D255=4),($E255=5))</formula>
    </cfRule>
    <cfRule type="expression" dxfId="3644" priority="6035">
      <formula>AND(($D255=4),($E255=4))</formula>
    </cfRule>
    <cfRule type="expression" dxfId="3643" priority="6036">
      <formula>AND(($D255=4),($E255=3))</formula>
    </cfRule>
    <cfRule type="expression" dxfId="3642" priority="6037">
      <formula>AND(($D255=4),($E255=2))</formula>
    </cfRule>
    <cfRule type="expression" dxfId="3641" priority="6038">
      <formula>AND(($D255=4),($E255=1))</formula>
    </cfRule>
    <cfRule type="expression" dxfId="3640" priority="6039">
      <formula>AND(($D255=3),($E255=5))</formula>
    </cfRule>
    <cfRule type="expression" dxfId="3639" priority="6040">
      <formula>AND(($D255=3),($E255=4))</formula>
    </cfRule>
    <cfRule type="expression" dxfId="3638" priority="6041">
      <formula>AND(($D255=3),($E255=3))</formula>
    </cfRule>
    <cfRule type="expression" dxfId="3637" priority="6042">
      <formula>AND(($D255=3),($E255=2))</formula>
    </cfRule>
    <cfRule type="expression" dxfId="3636" priority="6043">
      <formula>AND(($D255=3),($E255=1))</formula>
    </cfRule>
    <cfRule type="expression" dxfId="3635" priority="6044">
      <formula>AND(($D255=2),($E255=5))</formula>
    </cfRule>
    <cfRule type="expression" dxfId="3634" priority="6045">
      <formula>AND(($D255=2),($E255=4))</formula>
    </cfRule>
    <cfRule type="expression" dxfId="3633" priority="6046">
      <formula>AND(($D255=2),($E255=3))</formula>
    </cfRule>
    <cfRule type="expression" dxfId="3632" priority="6047">
      <formula>AND(($D255=2),($E255=2))</formula>
    </cfRule>
    <cfRule type="expression" dxfId="3631" priority="6048">
      <formula>AND(($D255=2),($E255=1))</formula>
    </cfRule>
    <cfRule type="expression" dxfId="3630" priority="6049">
      <formula>AND(($D255=1),($E255=5))</formula>
    </cfRule>
    <cfRule type="expression" dxfId="3629" priority="6050">
      <formula>AND(($D255=1),($E255=4))</formula>
    </cfRule>
    <cfRule type="expression" dxfId="3628" priority="6051">
      <formula>AND(($D255=1),($E255=3))</formula>
    </cfRule>
    <cfRule type="expression" dxfId="3627" priority="6052">
      <formula>AND(($D255=1),($E255=2))</formula>
    </cfRule>
    <cfRule type="expression" dxfId="3626" priority="6053">
      <formula>AND(($D255=1),($E255=1))</formula>
    </cfRule>
  </conditionalFormatting>
  <conditionalFormatting sqref="Q255">
    <cfRule type="expression" dxfId="3625" priority="6004">
      <formula>AND(($D255=5),($E255=5))</formula>
    </cfRule>
    <cfRule type="expression" dxfId="3624" priority="6005">
      <formula>AND(($D255=5),($E255=4))</formula>
    </cfRule>
    <cfRule type="expression" dxfId="3623" priority="6006">
      <formula>AND(($D255=5),($E255=3))</formula>
    </cfRule>
    <cfRule type="expression" dxfId="3622" priority="6007">
      <formula>AND(($D255=5),($E255=2))</formula>
    </cfRule>
    <cfRule type="expression" dxfId="3621" priority="6008">
      <formula>AND(($D255=5),($E255=1))</formula>
    </cfRule>
    <cfRule type="expression" dxfId="3620" priority="6009">
      <formula>AND(($D255=4),($E255=5))</formula>
    </cfRule>
    <cfRule type="expression" dxfId="3619" priority="6010">
      <formula>AND(($D255=4),($E255=4))</formula>
    </cfRule>
    <cfRule type="expression" dxfId="3618" priority="6011">
      <formula>AND(($D255=4),($E255=3))</formula>
    </cfRule>
    <cfRule type="expression" dxfId="3617" priority="6012">
      <formula>AND(($D255=4),($E255=2))</formula>
    </cfRule>
    <cfRule type="expression" dxfId="3616" priority="6013">
      <formula>AND(($D255=4),($E255=1))</formula>
    </cfRule>
    <cfRule type="expression" dxfId="3615" priority="6014">
      <formula>AND(($D255=3),($E255=5))</formula>
    </cfRule>
    <cfRule type="expression" dxfId="3614" priority="6015">
      <formula>AND(($D255=3),($E255=4))</formula>
    </cfRule>
    <cfRule type="expression" dxfId="3613" priority="6016">
      <formula>AND(($D255=3),($E255=3))</formula>
    </cfRule>
    <cfRule type="expression" dxfId="3612" priority="6017">
      <formula>AND(($D255=3),($E255=2))</formula>
    </cfRule>
    <cfRule type="expression" dxfId="3611" priority="6018">
      <formula>AND(($D255=3),($E255=1))</formula>
    </cfRule>
    <cfRule type="expression" dxfId="3610" priority="6019">
      <formula>AND(($D255=2),($E255=5))</formula>
    </cfRule>
    <cfRule type="expression" dxfId="3609" priority="6020">
      <formula>AND(($D255=2),($E255=4))</formula>
    </cfRule>
    <cfRule type="expression" dxfId="3608" priority="6021">
      <formula>AND(($D255=2),($E255=3))</formula>
    </cfRule>
    <cfRule type="expression" dxfId="3607" priority="6022">
      <formula>AND(($D255=2),($E255=2))</formula>
    </cfRule>
    <cfRule type="expression" dxfId="3606" priority="6023">
      <formula>AND(($D255=2),($E255=1))</formula>
    </cfRule>
    <cfRule type="expression" dxfId="3605" priority="6024">
      <formula>AND(($D255=1),($E255=5))</formula>
    </cfRule>
    <cfRule type="expression" dxfId="3604" priority="6025">
      <formula>AND(($D255=1),($E255=4))</formula>
    </cfRule>
    <cfRule type="expression" dxfId="3603" priority="6026">
      <formula>AND(($D255=1),($E255=3))</formula>
    </cfRule>
    <cfRule type="expression" dxfId="3602" priority="6027">
      <formula>AND(($D255=1),($E255=2))</formula>
    </cfRule>
    <cfRule type="expression" dxfId="3601" priority="6028">
      <formula>AND(($D255=1),($E255=1))</formula>
    </cfRule>
  </conditionalFormatting>
  <conditionalFormatting sqref="H259">
    <cfRule type="expression" dxfId="3600" priority="5979">
      <formula>AND(($D259=5),($E259=5))</formula>
    </cfRule>
    <cfRule type="expression" dxfId="3599" priority="5980">
      <formula>AND(($D259=5),($E259=4))</formula>
    </cfRule>
    <cfRule type="expression" dxfId="3598" priority="5981">
      <formula>AND(($D259=5),($E259=3))</formula>
    </cfRule>
    <cfRule type="expression" dxfId="3597" priority="5982">
      <formula>AND(($D259=5),($E259=2))</formula>
    </cfRule>
    <cfRule type="expression" dxfId="3596" priority="5983">
      <formula>AND(($D259=5),($E259=1))</formula>
    </cfRule>
    <cfRule type="expression" dxfId="3595" priority="5984">
      <formula>AND(($D259=4),($E259=5))</formula>
    </cfRule>
    <cfRule type="expression" dxfId="3594" priority="5985">
      <formula>AND(($D259=4),($E259=4))</formula>
    </cfRule>
    <cfRule type="expression" dxfId="3593" priority="5986">
      <formula>AND(($D259=4),($E259=3))</formula>
    </cfRule>
    <cfRule type="expression" dxfId="3592" priority="5987">
      <formula>AND(($D259=4),($E259=2))</formula>
    </cfRule>
    <cfRule type="expression" dxfId="3591" priority="5988">
      <formula>AND(($D259=4),($E259=1))</formula>
    </cfRule>
    <cfRule type="expression" dxfId="3590" priority="5989">
      <formula>AND(($D259=3),($E259=5))</formula>
    </cfRule>
    <cfRule type="expression" dxfId="3589" priority="5990">
      <formula>AND(($D259=3),($E259=4))</formula>
    </cfRule>
    <cfRule type="expression" dxfId="3588" priority="5991">
      <formula>AND(($D259=3),($E259=3))</formula>
    </cfRule>
    <cfRule type="expression" dxfId="3587" priority="5992">
      <formula>AND(($D259=3),($E259=2))</formula>
    </cfRule>
    <cfRule type="expression" dxfId="3586" priority="5993">
      <formula>AND(($D259=3),($E259=1))</formula>
    </cfRule>
    <cfRule type="expression" dxfId="3585" priority="5994">
      <formula>AND(($D259=2),($E259=5))</formula>
    </cfRule>
    <cfRule type="expression" dxfId="3584" priority="5995">
      <formula>AND(($D259=2),($E259=4))</formula>
    </cfRule>
    <cfRule type="expression" dxfId="3583" priority="5996">
      <formula>AND(($D259=2),($E259=3))</formula>
    </cfRule>
    <cfRule type="expression" dxfId="3582" priority="5997">
      <formula>AND(($D259=2),($E259=2))</formula>
    </cfRule>
    <cfRule type="expression" dxfId="3581" priority="5998">
      <formula>AND(($D259=2),($E259=1))</formula>
    </cfRule>
    <cfRule type="expression" dxfId="3580" priority="5999">
      <formula>AND(($D259=1),($E259=5))</formula>
    </cfRule>
    <cfRule type="expression" dxfId="3579" priority="6000">
      <formula>AND(($D259=1),($E259=4))</formula>
    </cfRule>
    <cfRule type="expression" dxfId="3578" priority="6001">
      <formula>AND(($D259=1),($E259=3))</formula>
    </cfRule>
    <cfRule type="expression" dxfId="3577" priority="6002">
      <formula>AND(($D259=1),($E259=2))</formula>
    </cfRule>
    <cfRule type="expression" dxfId="3576" priority="6003">
      <formula>AND(($D259=1),($E259=1))</formula>
    </cfRule>
  </conditionalFormatting>
  <conditionalFormatting sqref="Q259">
    <cfRule type="expression" dxfId="3575" priority="5954">
      <formula>AND(($M259=5),($N259=5))</formula>
    </cfRule>
    <cfRule type="expression" dxfId="3574" priority="5955">
      <formula>AND(($M259=5),($N259=4))</formula>
    </cfRule>
    <cfRule type="expression" dxfId="3573" priority="5956">
      <formula>AND(($M259=5),($N259=3))</formula>
    </cfRule>
    <cfRule type="expression" dxfId="3572" priority="5957">
      <formula>AND(($M259=5),($N259=2))</formula>
    </cfRule>
    <cfRule type="expression" dxfId="3571" priority="5958">
      <formula>AND(($M259=5),($N259=1))</formula>
    </cfRule>
    <cfRule type="expression" dxfId="3570" priority="5959">
      <formula>AND(($M259=4),($N259=5))</formula>
    </cfRule>
    <cfRule type="expression" dxfId="3569" priority="5960">
      <formula>AND(($M259=4),($N259=4))</formula>
    </cfRule>
    <cfRule type="expression" dxfId="3568" priority="5961">
      <formula>AND(($M259=4),($N259=3))</formula>
    </cfRule>
    <cfRule type="expression" dxfId="3567" priority="5962">
      <formula>AND(($M259=4),($N259=2))</formula>
    </cfRule>
    <cfRule type="expression" dxfId="3566" priority="5963">
      <formula>AND(($M259=4),($N259=1))</formula>
    </cfRule>
    <cfRule type="expression" dxfId="3565" priority="5964">
      <formula>AND(($M259=3),($N259=5))</formula>
    </cfRule>
    <cfRule type="expression" dxfId="3564" priority="5965">
      <formula>AND(($M259=3),($N259=4))</formula>
    </cfRule>
    <cfRule type="expression" dxfId="3563" priority="5966">
      <formula>AND(($M259=3),($N259=3))</formula>
    </cfRule>
    <cfRule type="expression" dxfId="3562" priority="5967">
      <formula>AND(($M259=3),($N259=2))</formula>
    </cfRule>
    <cfRule type="expression" dxfId="3561" priority="5968">
      <formula>AND(($M259=3),($N259=1))</formula>
    </cfRule>
    <cfRule type="expression" dxfId="3560" priority="5969">
      <formula>AND(($M259=2),($N259=5))</formula>
    </cfRule>
    <cfRule type="expression" dxfId="3559" priority="5970">
      <formula>AND(($M259=2),($N259=4))</formula>
    </cfRule>
    <cfRule type="expression" dxfId="3558" priority="5971">
      <formula>AND(($M259=2),($N259=3))</formula>
    </cfRule>
    <cfRule type="expression" dxfId="3557" priority="5972">
      <formula>AND(($M259=2),($N259=2))</formula>
    </cfRule>
    <cfRule type="expression" dxfId="3556" priority="5973">
      <formula>AND(($M259=2),($N259=1))</formula>
    </cfRule>
    <cfRule type="expression" dxfId="3555" priority="5974">
      <formula>AND(($M259=1),($N259=5))</formula>
    </cfRule>
    <cfRule type="expression" dxfId="3554" priority="5975">
      <formula>AND(($M259=1),($N259=4))</formula>
    </cfRule>
    <cfRule type="expression" dxfId="3553" priority="5976">
      <formula>AND(($M259=1),($N259=3))</formula>
    </cfRule>
    <cfRule type="expression" dxfId="3552" priority="5977">
      <formula>AND(($M259=1),($N259=2))</formula>
    </cfRule>
    <cfRule type="expression" dxfId="3551" priority="5978">
      <formula>AND(($M259=1),($N259=1))</formula>
    </cfRule>
  </conditionalFormatting>
  <conditionalFormatting sqref="H262">
    <cfRule type="expression" dxfId="3550" priority="5929">
      <formula>AND(($D262=5),($E262=5))</formula>
    </cfRule>
    <cfRule type="expression" dxfId="3549" priority="5930">
      <formula>AND(($D262=5),($E262=4))</formula>
    </cfRule>
    <cfRule type="expression" dxfId="3548" priority="5931">
      <formula>AND(($D262=5),($E262=3))</formula>
    </cfRule>
    <cfRule type="expression" dxfId="3547" priority="5932">
      <formula>AND(($D262=5),($E262=2))</formula>
    </cfRule>
    <cfRule type="expression" dxfId="3546" priority="5933">
      <formula>AND(($D262=5),($E262=1))</formula>
    </cfRule>
    <cfRule type="expression" dxfId="3545" priority="5934">
      <formula>AND(($D262=4),($E262=5))</formula>
    </cfRule>
    <cfRule type="expression" dxfId="3544" priority="5935">
      <formula>AND(($D262=4),($E262=4))</formula>
    </cfRule>
    <cfRule type="expression" dxfId="3543" priority="5936">
      <formula>AND(($D262=4),($E262=3))</formula>
    </cfRule>
    <cfRule type="expression" dxfId="3542" priority="5937">
      <formula>AND(($D262=4),($E262=2))</formula>
    </cfRule>
    <cfRule type="expression" dxfId="3541" priority="5938">
      <formula>AND(($D262=4),($E262=1))</formula>
    </cfRule>
    <cfRule type="expression" dxfId="3540" priority="5939">
      <formula>AND(($D262=3),($E262=5))</formula>
    </cfRule>
    <cfRule type="expression" dxfId="3539" priority="5940">
      <formula>AND(($D262=3),($E262=4))</formula>
    </cfRule>
    <cfRule type="expression" dxfId="3538" priority="5941">
      <formula>AND(($D262=3),($E262=3))</formula>
    </cfRule>
    <cfRule type="expression" dxfId="3537" priority="5942">
      <formula>AND(($D262=3),($E262=2))</formula>
    </cfRule>
    <cfRule type="expression" dxfId="3536" priority="5943">
      <formula>AND(($D262=3),($E262=1))</formula>
    </cfRule>
    <cfRule type="expression" dxfId="3535" priority="5944">
      <formula>AND(($D262=2),($E262=5))</formula>
    </cfRule>
    <cfRule type="expression" dxfId="3534" priority="5945">
      <formula>AND(($D262=2),($E262=4))</formula>
    </cfRule>
    <cfRule type="expression" dxfId="3533" priority="5946">
      <formula>AND(($D262=2),($E262=3))</formula>
    </cfRule>
    <cfRule type="expression" dxfId="3532" priority="5947">
      <formula>AND(($D262=2),($E262=2))</formula>
    </cfRule>
    <cfRule type="expression" dxfId="3531" priority="5948">
      <formula>AND(($D262=2),($E262=1))</formula>
    </cfRule>
    <cfRule type="expression" dxfId="3530" priority="5949">
      <formula>AND(($D262=1),($E262=5))</formula>
    </cfRule>
    <cfRule type="expression" dxfId="3529" priority="5950">
      <formula>AND(($D262=1),($E262=4))</formula>
    </cfRule>
    <cfRule type="expression" dxfId="3528" priority="5951">
      <formula>AND(($D262=1),($E262=3))</formula>
    </cfRule>
    <cfRule type="expression" dxfId="3527" priority="5952">
      <formula>AND(($D262=1),($E262=2))</formula>
    </cfRule>
    <cfRule type="expression" dxfId="3526" priority="5953">
      <formula>AND(($D262=1),($E262=1))</formula>
    </cfRule>
  </conditionalFormatting>
  <conditionalFormatting sqref="Q262">
    <cfRule type="expression" dxfId="3525" priority="5904">
      <formula>AND(($D262=5),($E262=5))</formula>
    </cfRule>
    <cfRule type="expression" dxfId="3524" priority="5905">
      <formula>AND(($D262=5),($E262=4))</formula>
    </cfRule>
    <cfRule type="expression" dxfId="3523" priority="5906">
      <formula>AND(($D262=5),($E262=3))</formula>
    </cfRule>
    <cfRule type="expression" dxfId="3522" priority="5907">
      <formula>AND(($D262=5),($E262=2))</formula>
    </cfRule>
    <cfRule type="expression" dxfId="3521" priority="5908">
      <formula>AND(($D262=5),($E262=1))</formula>
    </cfRule>
    <cfRule type="expression" dxfId="3520" priority="5909">
      <formula>AND(($D262=4),($E262=5))</formula>
    </cfRule>
    <cfRule type="expression" dxfId="3519" priority="5910">
      <formula>AND(($D262=4),($E262=4))</formula>
    </cfRule>
    <cfRule type="expression" dxfId="3518" priority="5911">
      <formula>AND(($D262=4),($E262=3))</formula>
    </cfRule>
    <cfRule type="expression" dxfId="3517" priority="5912">
      <formula>AND(($D262=4),($E262=2))</formula>
    </cfRule>
    <cfRule type="expression" dxfId="3516" priority="5913">
      <formula>AND(($D262=4),($E262=1))</formula>
    </cfRule>
    <cfRule type="expression" dxfId="3515" priority="5914">
      <formula>AND(($D262=3),($E262=5))</formula>
    </cfRule>
    <cfRule type="expression" dxfId="3514" priority="5915">
      <formula>AND(($D262=3),($E262=4))</formula>
    </cfRule>
    <cfRule type="expression" dxfId="3513" priority="5916">
      <formula>AND(($D262=3),($E262=3))</formula>
    </cfRule>
    <cfRule type="expression" dxfId="3512" priority="5917">
      <formula>AND(($D262=3),($E262=2))</formula>
    </cfRule>
    <cfRule type="expression" dxfId="3511" priority="5918">
      <formula>AND(($D262=3),($E262=1))</formula>
    </cfRule>
    <cfRule type="expression" dxfId="3510" priority="5919">
      <formula>AND(($D262=2),($E262=5))</formula>
    </cfRule>
    <cfRule type="expression" dxfId="3509" priority="5920">
      <formula>AND(($D262=2),($E262=4))</formula>
    </cfRule>
    <cfRule type="expression" dxfId="3508" priority="5921">
      <formula>AND(($D262=2),($E262=3))</formula>
    </cfRule>
    <cfRule type="expression" dxfId="3507" priority="5922">
      <formula>AND(($D262=2),($E262=2))</formula>
    </cfRule>
    <cfRule type="expression" dxfId="3506" priority="5923">
      <formula>AND(($D262=2),($E262=1))</formula>
    </cfRule>
    <cfRule type="expression" dxfId="3505" priority="5924">
      <formula>AND(($D262=1),($E262=5))</formula>
    </cfRule>
    <cfRule type="expression" dxfId="3504" priority="5925">
      <formula>AND(($D262=1),($E262=4))</formula>
    </cfRule>
    <cfRule type="expression" dxfId="3503" priority="5926">
      <formula>AND(($D262=1),($E262=3))</formula>
    </cfRule>
    <cfRule type="expression" dxfId="3502" priority="5927">
      <formula>AND(($D262=1),($E262=2))</formula>
    </cfRule>
    <cfRule type="expression" dxfId="3501" priority="5928">
      <formula>AND(($D262=1),($E262=1))</formula>
    </cfRule>
  </conditionalFormatting>
  <conditionalFormatting sqref="H263">
    <cfRule type="expression" dxfId="3500" priority="5879">
      <formula>AND(($D263=5),($E263=5))</formula>
    </cfRule>
    <cfRule type="expression" dxfId="3499" priority="5880">
      <formula>AND(($D263=5),($E263=4))</formula>
    </cfRule>
    <cfRule type="expression" dxfId="3498" priority="5881">
      <formula>AND(($D263=5),($E263=3))</formula>
    </cfRule>
    <cfRule type="expression" dxfId="3497" priority="5882">
      <formula>AND(($D263=5),($E263=2))</formula>
    </cfRule>
    <cfRule type="expression" dxfId="3496" priority="5883">
      <formula>AND(($D263=5),($E263=1))</formula>
    </cfRule>
    <cfRule type="expression" dxfId="3495" priority="5884">
      <formula>AND(($D263=4),($E263=5))</formula>
    </cfRule>
    <cfRule type="expression" dxfId="3494" priority="5885">
      <formula>AND(($D263=4),($E263=4))</formula>
    </cfRule>
    <cfRule type="expression" dxfId="3493" priority="5886">
      <formula>AND(($D263=4),($E263=3))</formula>
    </cfRule>
    <cfRule type="expression" dxfId="3492" priority="5887">
      <formula>AND(($D263=4),($E263=2))</formula>
    </cfRule>
    <cfRule type="expression" dxfId="3491" priority="5888">
      <formula>AND(($D263=4),($E263=1))</formula>
    </cfRule>
    <cfRule type="expression" dxfId="3490" priority="5889">
      <formula>AND(($D263=3),($E263=5))</formula>
    </cfRule>
    <cfRule type="expression" dxfId="3489" priority="5890">
      <formula>AND(($D263=3),($E263=4))</formula>
    </cfRule>
    <cfRule type="expression" dxfId="3488" priority="5891">
      <formula>AND(($D263=3),($E263=3))</formula>
    </cfRule>
    <cfRule type="expression" dxfId="3487" priority="5892">
      <formula>AND(($D263=3),($E263=2))</formula>
    </cfRule>
    <cfRule type="expression" dxfId="3486" priority="5893">
      <formula>AND(($D263=3),($E263=1))</formula>
    </cfRule>
    <cfRule type="expression" dxfId="3485" priority="5894">
      <formula>AND(($D263=2),($E263=5))</formula>
    </cfRule>
    <cfRule type="expression" dxfId="3484" priority="5895">
      <formula>AND(($D263=2),($E263=4))</formula>
    </cfRule>
    <cfRule type="expression" dxfId="3483" priority="5896">
      <formula>AND(($D263=2),($E263=3))</formula>
    </cfRule>
    <cfRule type="expression" dxfId="3482" priority="5897">
      <formula>AND(($D263=2),($E263=2))</formula>
    </cfRule>
    <cfRule type="expression" dxfId="3481" priority="5898">
      <formula>AND(($D263=2),($E263=1))</formula>
    </cfRule>
    <cfRule type="expression" dxfId="3480" priority="5899">
      <formula>AND(($D263=1),($E263=5))</formula>
    </cfRule>
    <cfRule type="expression" dxfId="3479" priority="5900">
      <formula>AND(($D263=1),($E263=4))</formula>
    </cfRule>
    <cfRule type="expression" dxfId="3478" priority="5901">
      <formula>AND(($D263=1),($E263=3))</formula>
    </cfRule>
    <cfRule type="expression" dxfId="3477" priority="5902">
      <formula>AND(($D263=1),($E263=2))</formula>
    </cfRule>
    <cfRule type="expression" dxfId="3476" priority="5903">
      <formula>AND(($D263=1),($E263=1))</formula>
    </cfRule>
  </conditionalFormatting>
  <conditionalFormatting sqref="Q263">
    <cfRule type="expression" dxfId="3475" priority="5854">
      <formula>AND(($D263=5),($E263=5))</formula>
    </cfRule>
    <cfRule type="expression" dxfId="3474" priority="5855">
      <formula>AND(($D263=5),($E263=4))</formula>
    </cfRule>
    <cfRule type="expression" dxfId="3473" priority="5856">
      <formula>AND(($D263=5),($E263=3))</formula>
    </cfRule>
    <cfRule type="expression" dxfId="3472" priority="5857">
      <formula>AND(($D263=5),($E263=2))</formula>
    </cfRule>
    <cfRule type="expression" dxfId="3471" priority="5858">
      <formula>AND(($D263=5),($E263=1))</formula>
    </cfRule>
    <cfRule type="expression" dxfId="3470" priority="5859">
      <formula>AND(($D263=4),($E263=5))</formula>
    </cfRule>
    <cfRule type="expression" dxfId="3469" priority="5860">
      <formula>AND(($D263=4),($E263=4))</formula>
    </cfRule>
    <cfRule type="expression" dxfId="3468" priority="5861">
      <formula>AND(($D263=4),($E263=3))</formula>
    </cfRule>
    <cfRule type="expression" dxfId="3467" priority="5862">
      <formula>AND(($D263=4),($E263=2))</formula>
    </cfRule>
    <cfRule type="expression" dxfId="3466" priority="5863">
      <formula>AND(($D263=4),($E263=1))</formula>
    </cfRule>
    <cfRule type="expression" dxfId="3465" priority="5864">
      <formula>AND(($D263=3),($E263=5))</formula>
    </cfRule>
    <cfRule type="expression" dxfId="3464" priority="5865">
      <formula>AND(($D263=3),($E263=4))</formula>
    </cfRule>
    <cfRule type="expression" dxfId="3463" priority="5866">
      <formula>AND(($D263=3),($E263=3))</formula>
    </cfRule>
    <cfRule type="expression" dxfId="3462" priority="5867">
      <formula>AND(($D263=3),($E263=2))</formula>
    </cfRule>
    <cfRule type="expression" dxfId="3461" priority="5868">
      <formula>AND(($D263=3),($E263=1))</formula>
    </cfRule>
    <cfRule type="expression" dxfId="3460" priority="5869">
      <formula>AND(($D263=2),($E263=5))</formula>
    </cfRule>
    <cfRule type="expression" dxfId="3459" priority="5870">
      <formula>AND(($D263=2),($E263=4))</formula>
    </cfRule>
    <cfRule type="expression" dxfId="3458" priority="5871">
      <formula>AND(($D263=2),($E263=3))</formula>
    </cfRule>
    <cfRule type="expression" dxfId="3457" priority="5872">
      <formula>AND(($D263=2),($E263=2))</formula>
    </cfRule>
    <cfRule type="expression" dxfId="3456" priority="5873">
      <formula>AND(($D263=2),($E263=1))</formula>
    </cfRule>
    <cfRule type="expression" dxfId="3455" priority="5874">
      <formula>AND(($D263=1),($E263=5))</formula>
    </cfRule>
    <cfRule type="expression" dxfId="3454" priority="5875">
      <formula>AND(($D263=1),($E263=4))</formula>
    </cfRule>
    <cfRule type="expression" dxfId="3453" priority="5876">
      <formula>AND(($D263=1),($E263=3))</formula>
    </cfRule>
    <cfRule type="expression" dxfId="3452" priority="5877">
      <formula>AND(($D263=1),($E263=2))</formula>
    </cfRule>
    <cfRule type="expression" dxfId="3451" priority="5878">
      <formula>AND(($D263=1),($E263=1))</formula>
    </cfRule>
  </conditionalFormatting>
  <conditionalFormatting sqref="H264">
    <cfRule type="expression" dxfId="3450" priority="901">
      <formula>AND(($D264=5),($E264=5))</formula>
    </cfRule>
    <cfRule type="expression" dxfId="3449" priority="902">
      <formula>AND(($D264=5),($E264=4))</formula>
    </cfRule>
    <cfRule type="expression" dxfId="3448" priority="903">
      <formula>AND(($D264=5),($E264=3))</formula>
    </cfRule>
    <cfRule type="expression" dxfId="3447" priority="904">
      <formula>AND(($D264=5),($E264=2))</formula>
    </cfRule>
    <cfRule type="expression" dxfId="3446" priority="905">
      <formula>AND(($D264=5),($E264=1))</formula>
    </cfRule>
    <cfRule type="expression" dxfId="3445" priority="906">
      <formula>AND(($D264=4),($E264=5))</formula>
    </cfRule>
    <cfRule type="expression" dxfId="3444" priority="907">
      <formula>AND(($D264=4),($E264=4))</formula>
    </cfRule>
    <cfRule type="expression" dxfId="3443" priority="908">
      <formula>AND(($D264=4),($E264=3))</formula>
    </cfRule>
    <cfRule type="expression" dxfId="3442" priority="909">
      <formula>AND(($D264=4),($E264=2))</formula>
    </cfRule>
    <cfRule type="expression" dxfId="3441" priority="910">
      <formula>AND(($D264=4),($E264=1))</formula>
    </cfRule>
    <cfRule type="expression" dxfId="3440" priority="911">
      <formula>AND(($D264=3),($E264=5))</formula>
    </cfRule>
    <cfRule type="expression" dxfId="3439" priority="912">
      <formula>AND(($D264=3),($E264=4))</formula>
    </cfRule>
    <cfRule type="expression" dxfId="3438" priority="913">
      <formula>AND(($D264=3),($E264=3))</formula>
    </cfRule>
    <cfRule type="expression" dxfId="3437" priority="914">
      <formula>AND(($D264=3),($E264=2))</formula>
    </cfRule>
    <cfRule type="expression" dxfId="3436" priority="915">
      <formula>AND(($D264=3),($E264=1))</formula>
    </cfRule>
    <cfRule type="expression" dxfId="3435" priority="916">
      <formula>AND(($D264=2),($E264=5))</formula>
    </cfRule>
    <cfRule type="expression" dxfId="3434" priority="917">
      <formula>AND(($D264=2),($E264=4))</formula>
    </cfRule>
    <cfRule type="expression" dxfId="3433" priority="918">
      <formula>AND(($D264=2),($E264=3))</formula>
    </cfRule>
    <cfRule type="expression" dxfId="3432" priority="919">
      <formula>AND(($D264=2),($E264=2))</formula>
    </cfRule>
    <cfRule type="expression" dxfId="3431" priority="920">
      <formula>AND(($D264=2),($E264=1))</formula>
    </cfRule>
    <cfRule type="expression" dxfId="3430" priority="921">
      <formula>AND(($D264=1),($E264=5))</formula>
    </cfRule>
    <cfRule type="expression" dxfId="3429" priority="922">
      <formula>AND(($D264=1),($E264=4))</formula>
    </cfRule>
    <cfRule type="expression" dxfId="3428" priority="923">
      <formula>AND(($D264=1),($E264=3))</formula>
    </cfRule>
    <cfRule type="expression" dxfId="3427" priority="924">
      <formula>AND(($D264=1),($E264=2))</formula>
    </cfRule>
    <cfRule type="expression" dxfId="3426" priority="925">
      <formula>AND(($D264=1),($E264=1))</formula>
    </cfRule>
  </conditionalFormatting>
  <conditionalFormatting sqref="Q264">
    <cfRule type="expression" dxfId="3425" priority="876">
      <formula>AND(($D264=5),($E264=5))</formula>
    </cfRule>
    <cfRule type="expression" dxfId="3424" priority="877">
      <formula>AND(($D264=5),($E264=4))</formula>
    </cfRule>
    <cfRule type="expression" dxfId="3423" priority="878">
      <formula>AND(($D264=5),($E264=3))</formula>
    </cfRule>
    <cfRule type="expression" dxfId="3422" priority="879">
      <formula>AND(($D264=5),($E264=2))</formula>
    </cfRule>
    <cfRule type="expression" dxfId="3421" priority="880">
      <formula>AND(($D264=5),($E264=1))</formula>
    </cfRule>
    <cfRule type="expression" dxfId="3420" priority="881">
      <formula>AND(($D264=4),($E264=5))</formula>
    </cfRule>
    <cfRule type="expression" dxfId="3419" priority="882">
      <formula>AND(($D264=4),($E264=4))</formula>
    </cfRule>
    <cfRule type="expression" dxfId="3418" priority="883">
      <formula>AND(($D264=4),($E264=3))</formula>
    </cfRule>
    <cfRule type="expression" dxfId="3417" priority="884">
      <formula>AND(($D264=4),($E264=2))</formula>
    </cfRule>
    <cfRule type="expression" dxfId="3416" priority="885">
      <formula>AND(($D264=4),($E264=1))</formula>
    </cfRule>
    <cfRule type="expression" dxfId="3415" priority="886">
      <formula>AND(($D264=3),($E264=5))</formula>
    </cfRule>
    <cfRule type="expression" dxfId="3414" priority="887">
      <formula>AND(($D264=3),($E264=4))</formula>
    </cfRule>
    <cfRule type="expression" dxfId="3413" priority="888">
      <formula>AND(($D264=3),($E264=3))</formula>
    </cfRule>
    <cfRule type="expression" dxfId="3412" priority="889">
      <formula>AND(($D264=3),($E264=2))</formula>
    </cfRule>
    <cfRule type="expression" dxfId="3411" priority="890">
      <formula>AND(($D264=3),($E264=1))</formula>
    </cfRule>
    <cfRule type="expression" dxfId="3410" priority="891">
      <formula>AND(($D264=2),($E264=5))</formula>
    </cfRule>
    <cfRule type="expression" dxfId="3409" priority="892">
      <formula>AND(($D264=2),($E264=4))</formula>
    </cfRule>
    <cfRule type="expression" dxfId="3408" priority="893">
      <formula>AND(($D264=2),($E264=3))</formula>
    </cfRule>
    <cfRule type="expression" dxfId="3407" priority="894">
      <formula>AND(($D264=2),($E264=2))</formula>
    </cfRule>
    <cfRule type="expression" dxfId="3406" priority="895">
      <formula>AND(($D264=2),($E264=1))</formula>
    </cfRule>
    <cfRule type="expression" dxfId="3405" priority="896">
      <formula>AND(($D264=1),($E264=5))</formula>
    </cfRule>
    <cfRule type="expression" dxfId="3404" priority="897">
      <formula>AND(($D264=1),($E264=4))</formula>
    </cfRule>
    <cfRule type="expression" dxfId="3403" priority="898">
      <formula>AND(($D264=1),($E264=3))</formula>
    </cfRule>
    <cfRule type="expression" dxfId="3402" priority="899">
      <formula>AND(($D264=1),($E264=2))</formula>
    </cfRule>
    <cfRule type="expression" dxfId="3401" priority="900">
      <formula>AND(($D264=1),($E264=1))</formula>
    </cfRule>
  </conditionalFormatting>
  <conditionalFormatting sqref="H265">
    <cfRule type="expression" dxfId="3400" priority="5829">
      <formula>AND(($D265=5),($E265=5))</formula>
    </cfRule>
    <cfRule type="expression" dxfId="3399" priority="5830">
      <formula>AND(($D265=5),($E265=4))</formula>
    </cfRule>
    <cfRule type="expression" dxfId="3398" priority="5831">
      <formula>AND(($D265=5),($E265=3))</formula>
    </cfRule>
    <cfRule type="expression" dxfId="3397" priority="5832">
      <formula>AND(($D265=5),($E265=2))</formula>
    </cfRule>
    <cfRule type="expression" dxfId="3396" priority="5833">
      <formula>AND(($D265=5),($E265=1))</formula>
    </cfRule>
    <cfRule type="expression" dxfId="3395" priority="5834">
      <formula>AND(($D265=4),($E265=5))</formula>
    </cfRule>
    <cfRule type="expression" dxfId="3394" priority="5835">
      <formula>AND(($D265=4),($E265=4))</formula>
    </cfRule>
    <cfRule type="expression" dxfId="3393" priority="5836">
      <formula>AND(($D265=4),($E265=3))</formula>
    </cfRule>
    <cfRule type="expression" dxfId="3392" priority="5837">
      <formula>AND(($D265=4),($E265=2))</formula>
    </cfRule>
    <cfRule type="expression" dxfId="3391" priority="5838">
      <formula>AND(($D265=4),($E265=1))</formula>
    </cfRule>
    <cfRule type="expression" dxfId="3390" priority="5839">
      <formula>AND(($D265=3),($E265=5))</formula>
    </cfRule>
    <cfRule type="expression" dxfId="3389" priority="5840">
      <formula>AND(($D265=3),($E265=4))</formula>
    </cfRule>
    <cfRule type="expression" dxfId="3388" priority="5841">
      <formula>AND(($D265=3),($E265=3))</formula>
    </cfRule>
    <cfRule type="expression" dxfId="3387" priority="5842">
      <formula>AND(($D265=3),($E265=2))</formula>
    </cfRule>
    <cfRule type="expression" dxfId="3386" priority="5843">
      <formula>AND(($D265=3),($E265=1))</formula>
    </cfRule>
    <cfRule type="expression" dxfId="3385" priority="5844">
      <formula>AND(($D265=2),($E265=5))</formula>
    </cfRule>
    <cfRule type="expression" dxfId="3384" priority="5845">
      <formula>AND(($D265=2),($E265=4))</formula>
    </cfRule>
    <cfRule type="expression" dxfId="3383" priority="5846">
      <formula>AND(($D265=2),($E265=3))</formula>
    </cfRule>
    <cfRule type="expression" dxfId="3382" priority="5847">
      <formula>AND(($D265=2),($E265=2))</formula>
    </cfRule>
    <cfRule type="expression" dxfId="3381" priority="5848">
      <formula>AND(($D265=2),($E265=1))</formula>
    </cfRule>
    <cfRule type="expression" dxfId="3380" priority="5849">
      <formula>AND(($D265=1),($E265=5))</formula>
    </cfRule>
    <cfRule type="expression" dxfId="3379" priority="5850">
      <formula>AND(($D265=1),($E265=4))</formula>
    </cfRule>
    <cfRule type="expression" dxfId="3378" priority="5851">
      <formula>AND(($D265=1),($E265=3))</formula>
    </cfRule>
    <cfRule type="expression" dxfId="3377" priority="5852">
      <formula>AND(($D265=1),($E265=2))</formula>
    </cfRule>
    <cfRule type="expression" dxfId="3376" priority="5853">
      <formula>AND(($D265=1),($E265=1))</formula>
    </cfRule>
  </conditionalFormatting>
  <conditionalFormatting sqref="Q265">
    <cfRule type="expression" dxfId="3375" priority="5804">
      <formula>AND(($D265=5),($E265=5))</formula>
    </cfRule>
    <cfRule type="expression" dxfId="3374" priority="5805">
      <formula>AND(($D265=5),($E265=4))</formula>
    </cfRule>
    <cfRule type="expression" dxfId="3373" priority="5806">
      <formula>AND(($D265=5),($E265=3))</formula>
    </cfRule>
    <cfRule type="expression" dxfId="3372" priority="5807">
      <formula>AND(($D265=5),($E265=2))</formula>
    </cfRule>
    <cfRule type="expression" dxfId="3371" priority="5808">
      <formula>AND(($D265=5),($E265=1))</formula>
    </cfRule>
    <cfRule type="expression" dxfId="3370" priority="5809">
      <formula>AND(($D265=4),($E265=5))</formula>
    </cfRule>
    <cfRule type="expression" dxfId="3369" priority="5810">
      <formula>AND(($D265=4),($E265=4))</formula>
    </cfRule>
    <cfRule type="expression" dxfId="3368" priority="5811">
      <formula>AND(($D265=4),($E265=3))</formula>
    </cfRule>
    <cfRule type="expression" dxfId="3367" priority="5812">
      <formula>AND(($D265=4),($E265=2))</formula>
    </cfRule>
    <cfRule type="expression" dxfId="3366" priority="5813">
      <formula>AND(($D265=4),($E265=1))</formula>
    </cfRule>
    <cfRule type="expression" dxfId="3365" priority="5814">
      <formula>AND(($D265=3),($E265=5))</formula>
    </cfRule>
    <cfRule type="expression" dxfId="3364" priority="5815">
      <formula>AND(($D265=3),($E265=4))</formula>
    </cfRule>
    <cfRule type="expression" dxfId="3363" priority="5816">
      <formula>AND(($D265=3),($E265=3))</formula>
    </cfRule>
    <cfRule type="expression" dxfId="3362" priority="5817">
      <formula>AND(($D265=3),($E265=2))</formula>
    </cfRule>
    <cfRule type="expression" dxfId="3361" priority="5818">
      <formula>AND(($D265=3),($E265=1))</formula>
    </cfRule>
    <cfRule type="expression" dxfId="3360" priority="5819">
      <formula>AND(($D265=2),($E265=5))</formula>
    </cfRule>
    <cfRule type="expression" dxfId="3359" priority="5820">
      <formula>AND(($D265=2),($E265=4))</formula>
    </cfRule>
    <cfRule type="expression" dxfId="3358" priority="5821">
      <formula>AND(($D265=2),($E265=3))</formula>
    </cfRule>
    <cfRule type="expression" dxfId="3357" priority="5822">
      <formula>AND(($D265=2),($E265=2))</formula>
    </cfRule>
    <cfRule type="expression" dxfId="3356" priority="5823">
      <formula>AND(($D265=2),($E265=1))</formula>
    </cfRule>
    <cfRule type="expression" dxfId="3355" priority="5824">
      <formula>AND(($D265=1),($E265=5))</formula>
    </cfRule>
    <cfRule type="expression" dxfId="3354" priority="5825">
      <formula>AND(($D265=1),($E265=4))</formula>
    </cfRule>
    <cfRule type="expression" dxfId="3353" priority="5826">
      <formula>AND(($D265=1),($E265=3))</formula>
    </cfRule>
    <cfRule type="expression" dxfId="3352" priority="5827">
      <formula>AND(($D265=1),($E265=2))</formula>
    </cfRule>
    <cfRule type="expression" dxfId="3351" priority="5828">
      <formula>AND(($D265=1),($E265=1))</formula>
    </cfRule>
  </conditionalFormatting>
  <conditionalFormatting sqref="H266">
    <cfRule type="expression" dxfId="3350" priority="5779">
      <formula>AND(($D266=5),($E266=5))</formula>
    </cfRule>
    <cfRule type="expression" dxfId="3349" priority="5780">
      <formula>AND(($D266=5),($E266=4))</formula>
    </cfRule>
    <cfRule type="expression" dxfId="3348" priority="5781">
      <formula>AND(($D266=5),($E266=3))</formula>
    </cfRule>
    <cfRule type="expression" dxfId="3347" priority="5782">
      <formula>AND(($D266=5),($E266=2))</formula>
    </cfRule>
    <cfRule type="expression" dxfId="3346" priority="5783">
      <formula>AND(($D266=5),($E266=1))</formula>
    </cfRule>
    <cfRule type="expression" dxfId="3345" priority="5784">
      <formula>AND(($D266=4),($E266=5))</formula>
    </cfRule>
    <cfRule type="expression" dxfId="3344" priority="5785">
      <formula>AND(($D266=4),($E266=4))</formula>
    </cfRule>
    <cfRule type="expression" dxfId="3343" priority="5786">
      <formula>AND(($D266=4),($E266=3))</formula>
    </cfRule>
    <cfRule type="expression" dxfId="3342" priority="5787">
      <formula>AND(($D266=4),($E266=2))</formula>
    </cfRule>
    <cfRule type="expression" dxfId="3341" priority="5788">
      <formula>AND(($D266=4),($E266=1))</formula>
    </cfRule>
    <cfRule type="expression" dxfId="3340" priority="5789">
      <formula>AND(($D266=3),($E266=5))</formula>
    </cfRule>
    <cfRule type="expression" dxfId="3339" priority="5790">
      <formula>AND(($D266=3),($E266=4))</formula>
    </cfRule>
    <cfRule type="expression" dxfId="3338" priority="5791">
      <formula>AND(($D266=3),($E266=3))</formula>
    </cfRule>
    <cfRule type="expression" dxfId="3337" priority="5792">
      <formula>AND(($D266=3),($E266=2))</formula>
    </cfRule>
    <cfRule type="expression" dxfId="3336" priority="5793">
      <formula>AND(($D266=3),($E266=1))</formula>
    </cfRule>
    <cfRule type="expression" dxfId="3335" priority="5794">
      <formula>AND(($D266=2),($E266=5))</formula>
    </cfRule>
    <cfRule type="expression" dxfId="3334" priority="5795">
      <formula>AND(($D266=2),($E266=4))</formula>
    </cfRule>
    <cfRule type="expression" dxfId="3333" priority="5796">
      <formula>AND(($D266=2),($E266=3))</formula>
    </cfRule>
    <cfRule type="expression" dxfId="3332" priority="5797">
      <formula>AND(($D266=2),($E266=2))</formula>
    </cfRule>
    <cfRule type="expression" dxfId="3331" priority="5798">
      <formula>AND(($D266=2),($E266=1))</formula>
    </cfRule>
    <cfRule type="expression" dxfId="3330" priority="5799">
      <formula>AND(($D266=1),($E266=5))</formula>
    </cfRule>
    <cfRule type="expression" dxfId="3329" priority="5800">
      <formula>AND(($D266=1),($E266=4))</formula>
    </cfRule>
    <cfRule type="expression" dxfId="3328" priority="5801">
      <formula>AND(($D266=1),($E266=3))</formula>
    </cfRule>
    <cfRule type="expression" dxfId="3327" priority="5802">
      <formula>AND(($D266=1),($E266=2))</formula>
    </cfRule>
    <cfRule type="expression" dxfId="3326" priority="5803">
      <formula>AND(($D266=1),($E266=1))</formula>
    </cfRule>
  </conditionalFormatting>
  <conditionalFormatting sqref="Q266">
    <cfRule type="expression" dxfId="3325" priority="5754">
      <formula>AND(($D266=5),($E266=5))</formula>
    </cfRule>
    <cfRule type="expression" dxfId="3324" priority="5755">
      <formula>AND(($D266=5),($E266=4))</formula>
    </cfRule>
    <cfRule type="expression" dxfId="3323" priority="5756">
      <formula>AND(($D266=5),($E266=3))</formula>
    </cfRule>
    <cfRule type="expression" dxfId="3322" priority="5757">
      <formula>AND(($D266=5),($E266=2))</formula>
    </cfRule>
    <cfRule type="expression" dxfId="3321" priority="5758">
      <formula>AND(($D266=5),($E266=1))</formula>
    </cfRule>
    <cfRule type="expression" dxfId="3320" priority="5759">
      <formula>AND(($D266=4),($E266=5))</formula>
    </cfRule>
    <cfRule type="expression" dxfId="3319" priority="5760">
      <formula>AND(($D266=4),($E266=4))</formula>
    </cfRule>
    <cfRule type="expression" dxfId="3318" priority="5761">
      <formula>AND(($D266=4),($E266=3))</formula>
    </cfRule>
    <cfRule type="expression" dxfId="3317" priority="5762">
      <formula>AND(($D266=4),($E266=2))</formula>
    </cfRule>
    <cfRule type="expression" dxfId="3316" priority="5763">
      <formula>AND(($D266=4),($E266=1))</formula>
    </cfRule>
    <cfRule type="expression" dxfId="3315" priority="5764">
      <formula>AND(($D266=3),($E266=5))</formula>
    </cfRule>
    <cfRule type="expression" dxfId="3314" priority="5765">
      <formula>AND(($D266=3),($E266=4))</formula>
    </cfRule>
    <cfRule type="expression" dxfId="3313" priority="5766">
      <formula>AND(($D266=3),($E266=3))</formula>
    </cfRule>
    <cfRule type="expression" dxfId="3312" priority="5767">
      <formula>AND(($D266=3),($E266=2))</formula>
    </cfRule>
    <cfRule type="expression" dxfId="3311" priority="5768">
      <formula>AND(($D266=3),($E266=1))</formula>
    </cfRule>
    <cfRule type="expression" dxfId="3310" priority="5769">
      <formula>AND(($D266=2),($E266=5))</formula>
    </cfRule>
    <cfRule type="expression" dxfId="3309" priority="5770">
      <formula>AND(($D266=2),($E266=4))</formula>
    </cfRule>
    <cfRule type="expression" dxfId="3308" priority="5771">
      <formula>AND(($D266=2),($E266=3))</formula>
    </cfRule>
    <cfRule type="expression" dxfId="3307" priority="5772">
      <formula>AND(($D266=2),($E266=2))</formula>
    </cfRule>
    <cfRule type="expression" dxfId="3306" priority="5773">
      <formula>AND(($D266=2),($E266=1))</formula>
    </cfRule>
    <cfRule type="expression" dxfId="3305" priority="5774">
      <formula>AND(($D266=1),($E266=5))</formula>
    </cfRule>
    <cfRule type="expression" dxfId="3304" priority="5775">
      <formula>AND(($D266=1),($E266=4))</formula>
    </cfRule>
    <cfRule type="expression" dxfId="3303" priority="5776">
      <formula>AND(($D266=1),($E266=3))</formula>
    </cfRule>
    <cfRule type="expression" dxfId="3302" priority="5777">
      <formula>AND(($D266=1),($E266=2))</formula>
    </cfRule>
    <cfRule type="expression" dxfId="3301" priority="5778">
      <formula>AND(($D266=1),($E266=1))</formula>
    </cfRule>
  </conditionalFormatting>
  <conditionalFormatting sqref="H267">
    <cfRule type="expression" dxfId="3300" priority="5729">
      <formula>AND(($D267=5),($E267=5))</formula>
    </cfRule>
    <cfRule type="expression" dxfId="3299" priority="5730">
      <formula>AND(($D267=5),($E267=4))</formula>
    </cfRule>
    <cfRule type="expression" dxfId="3298" priority="5731">
      <formula>AND(($D267=5),($E267=3))</formula>
    </cfRule>
    <cfRule type="expression" dxfId="3297" priority="5732">
      <formula>AND(($D267=5),($E267=2))</formula>
    </cfRule>
    <cfRule type="expression" dxfId="3296" priority="5733">
      <formula>AND(($D267=5),($E267=1))</formula>
    </cfRule>
    <cfRule type="expression" dxfId="3295" priority="5734">
      <formula>AND(($D267=4),($E267=5))</formula>
    </cfRule>
    <cfRule type="expression" dxfId="3294" priority="5735">
      <formula>AND(($D267=4),($E267=4))</formula>
    </cfRule>
    <cfRule type="expression" dxfId="3293" priority="5736">
      <formula>AND(($D267=4),($E267=3))</formula>
    </cfRule>
    <cfRule type="expression" dxfId="3292" priority="5737">
      <formula>AND(($D267=4),($E267=2))</formula>
    </cfRule>
    <cfRule type="expression" dxfId="3291" priority="5738">
      <formula>AND(($D267=4),($E267=1))</formula>
    </cfRule>
    <cfRule type="expression" dxfId="3290" priority="5739">
      <formula>AND(($D267=3),($E267=5))</formula>
    </cfRule>
    <cfRule type="expression" dxfId="3289" priority="5740">
      <formula>AND(($D267=3),($E267=4))</formula>
    </cfRule>
    <cfRule type="expression" dxfId="3288" priority="5741">
      <formula>AND(($D267=3),($E267=3))</formula>
    </cfRule>
    <cfRule type="expression" dxfId="3287" priority="5742">
      <formula>AND(($D267=3),($E267=2))</formula>
    </cfRule>
    <cfRule type="expression" dxfId="3286" priority="5743">
      <formula>AND(($D267=3),($E267=1))</formula>
    </cfRule>
    <cfRule type="expression" dxfId="3285" priority="5744">
      <formula>AND(($D267=2),($E267=5))</formula>
    </cfRule>
    <cfRule type="expression" dxfId="3284" priority="5745">
      <formula>AND(($D267=2),($E267=4))</formula>
    </cfRule>
    <cfRule type="expression" dxfId="3283" priority="5746">
      <formula>AND(($D267=2),($E267=3))</formula>
    </cfRule>
    <cfRule type="expression" dxfId="3282" priority="5747">
      <formula>AND(($D267=2),($E267=2))</formula>
    </cfRule>
    <cfRule type="expression" dxfId="3281" priority="5748">
      <formula>AND(($D267=2),($E267=1))</formula>
    </cfRule>
    <cfRule type="expression" dxfId="3280" priority="5749">
      <formula>AND(($D267=1),($E267=5))</formula>
    </cfRule>
    <cfRule type="expression" dxfId="3279" priority="5750">
      <formula>AND(($D267=1),($E267=4))</formula>
    </cfRule>
    <cfRule type="expression" dxfId="3278" priority="5751">
      <formula>AND(($D267=1),($E267=3))</formula>
    </cfRule>
    <cfRule type="expression" dxfId="3277" priority="5752">
      <formula>AND(($D267=1),($E267=2))</formula>
    </cfRule>
    <cfRule type="expression" dxfId="3276" priority="5753">
      <formula>AND(($D267=1),($E267=1))</formula>
    </cfRule>
  </conditionalFormatting>
  <conditionalFormatting sqref="Q267">
    <cfRule type="expression" dxfId="3275" priority="5704">
      <formula>AND(($D267=5),($E267=5))</formula>
    </cfRule>
    <cfRule type="expression" dxfId="3274" priority="5705">
      <formula>AND(($D267=5),($E267=4))</formula>
    </cfRule>
    <cfRule type="expression" dxfId="3273" priority="5706">
      <formula>AND(($D267=5),($E267=3))</formula>
    </cfRule>
    <cfRule type="expression" dxfId="3272" priority="5707">
      <formula>AND(($D267=5),($E267=2))</formula>
    </cfRule>
    <cfRule type="expression" dxfId="3271" priority="5708">
      <formula>AND(($D267=5),($E267=1))</formula>
    </cfRule>
    <cfRule type="expression" dxfId="3270" priority="5709">
      <formula>AND(($D267=4),($E267=5))</formula>
    </cfRule>
    <cfRule type="expression" dxfId="3269" priority="5710">
      <formula>AND(($D267=4),($E267=4))</formula>
    </cfRule>
    <cfRule type="expression" dxfId="3268" priority="5711">
      <formula>AND(($D267=4),($E267=3))</formula>
    </cfRule>
    <cfRule type="expression" dxfId="3267" priority="5712">
      <formula>AND(($D267=4),($E267=2))</formula>
    </cfRule>
    <cfRule type="expression" dxfId="3266" priority="5713">
      <formula>AND(($D267=4),($E267=1))</formula>
    </cfRule>
    <cfRule type="expression" dxfId="3265" priority="5714">
      <formula>AND(($D267=3),($E267=5))</formula>
    </cfRule>
    <cfRule type="expression" dxfId="3264" priority="5715">
      <formula>AND(($D267=3),($E267=4))</formula>
    </cfRule>
    <cfRule type="expression" dxfId="3263" priority="5716">
      <formula>AND(($D267=3),($E267=3))</formula>
    </cfRule>
    <cfRule type="expression" dxfId="3262" priority="5717">
      <formula>AND(($D267=3),($E267=2))</formula>
    </cfRule>
    <cfRule type="expression" dxfId="3261" priority="5718">
      <formula>AND(($D267=3),($E267=1))</formula>
    </cfRule>
    <cfRule type="expression" dxfId="3260" priority="5719">
      <formula>AND(($D267=2),($E267=5))</formula>
    </cfRule>
    <cfRule type="expression" dxfId="3259" priority="5720">
      <formula>AND(($D267=2),($E267=4))</formula>
    </cfRule>
    <cfRule type="expression" dxfId="3258" priority="5721">
      <formula>AND(($D267=2),($E267=3))</formula>
    </cfRule>
    <cfRule type="expression" dxfId="3257" priority="5722">
      <formula>AND(($D267=2),($E267=2))</formula>
    </cfRule>
    <cfRule type="expression" dxfId="3256" priority="5723">
      <formula>AND(($D267=2),($E267=1))</formula>
    </cfRule>
    <cfRule type="expression" dxfId="3255" priority="5724">
      <formula>AND(($D267=1),($E267=5))</formula>
    </cfRule>
    <cfRule type="expression" dxfId="3254" priority="5725">
      <formula>AND(($D267=1),($E267=4))</formula>
    </cfRule>
    <cfRule type="expression" dxfId="3253" priority="5726">
      <formula>AND(($D267=1),($E267=3))</formula>
    </cfRule>
    <cfRule type="expression" dxfId="3252" priority="5727">
      <formula>AND(($D267=1),($E267=2))</formula>
    </cfRule>
    <cfRule type="expression" dxfId="3251" priority="5728">
      <formula>AND(($D267=1),($E267=1))</formula>
    </cfRule>
  </conditionalFormatting>
  <conditionalFormatting sqref="H268">
    <cfRule type="expression" dxfId="3250" priority="5679">
      <formula>AND(($D268=5),($E268=5))</formula>
    </cfRule>
    <cfRule type="expression" dxfId="3249" priority="5680">
      <formula>AND(($D268=5),($E268=4))</formula>
    </cfRule>
    <cfRule type="expression" dxfId="3248" priority="5681">
      <formula>AND(($D268=5),($E268=3))</formula>
    </cfRule>
    <cfRule type="expression" dxfId="3247" priority="5682">
      <formula>AND(($D268=5),($E268=2))</formula>
    </cfRule>
    <cfRule type="expression" dxfId="3246" priority="5683">
      <formula>AND(($D268=5),($E268=1))</formula>
    </cfRule>
    <cfRule type="expression" dxfId="3245" priority="5684">
      <formula>AND(($D268=4),($E268=5))</formula>
    </cfRule>
    <cfRule type="expression" dxfId="3244" priority="5685">
      <formula>AND(($D268=4),($E268=4))</formula>
    </cfRule>
    <cfRule type="expression" dxfId="3243" priority="5686">
      <formula>AND(($D268=4),($E268=3))</formula>
    </cfRule>
    <cfRule type="expression" dxfId="3242" priority="5687">
      <formula>AND(($D268=4),($E268=2))</formula>
    </cfRule>
    <cfRule type="expression" dxfId="3241" priority="5688">
      <formula>AND(($D268=4),($E268=1))</formula>
    </cfRule>
    <cfRule type="expression" dxfId="3240" priority="5689">
      <formula>AND(($D268=3),($E268=5))</formula>
    </cfRule>
    <cfRule type="expression" dxfId="3239" priority="5690">
      <formula>AND(($D268=3),($E268=4))</formula>
    </cfRule>
    <cfRule type="expression" dxfId="3238" priority="5691">
      <formula>AND(($D268=3),($E268=3))</formula>
    </cfRule>
    <cfRule type="expression" dxfId="3237" priority="5692">
      <formula>AND(($D268=3),($E268=2))</formula>
    </cfRule>
    <cfRule type="expression" dxfId="3236" priority="5693">
      <formula>AND(($D268=3),($E268=1))</formula>
    </cfRule>
    <cfRule type="expression" dxfId="3235" priority="5694">
      <formula>AND(($D268=2),($E268=5))</formula>
    </cfRule>
    <cfRule type="expression" dxfId="3234" priority="5695">
      <formula>AND(($D268=2),($E268=4))</formula>
    </cfRule>
    <cfRule type="expression" dxfId="3233" priority="5696">
      <formula>AND(($D268=2),($E268=3))</formula>
    </cfRule>
    <cfRule type="expression" dxfId="3232" priority="5697">
      <formula>AND(($D268=2),($E268=2))</formula>
    </cfRule>
    <cfRule type="expression" dxfId="3231" priority="5698">
      <formula>AND(($D268=2),($E268=1))</formula>
    </cfRule>
    <cfRule type="expression" dxfId="3230" priority="5699">
      <formula>AND(($D268=1),($E268=5))</formula>
    </cfRule>
    <cfRule type="expression" dxfId="3229" priority="5700">
      <formula>AND(($D268=1),($E268=4))</formula>
    </cfRule>
    <cfRule type="expression" dxfId="3228" priority="5701">
      <formula>AND(($D268=1),($E268=3))</formula>
    </cfRule>
    <cfRule type="expression" dxfId="3227" priority="5702">
      <formula>AND(($D268=1),($E268=2))</formula>
    </cfRule>
    <cfRule type="expression" dxfId="3226" priority="5703">
      <formula>AND(($D268=1),($E268=1))</formula>
    </cfRule>
  </conditionalFormatting>
  <conditionalFormatting sqref="Q268">
    <cfRule type="expression" dxfId="3225" priority="5654">
      <formula>AND(($D268=5),($E268=5))</formula>
    </cfRule>
    <cfRule type="expression" dxfId="3224" priority="5655">
      <formula>AND(($D268=5),($E268=4))</formula>
    </cfRule>
    <cfRule type="expression" dxfId="3223" priority="5656">
      <formula>AND(($D268=5),($E268=3))</formula>
    </cfRule>
    <cfRule type="expression" dxfId="3222" priority="5657">
      <formula>AND(($D268=5),($E268=2))</formula>
    </cfRule>
    <cfRule type="expression" dxfId="3221" priority="5658">
      <formula>AND(($D268=5),($E268=1))</formula>
    </cfRule>
    <cfRule type="expression" dxfId="3220" priority="5659">
      <formula>AND(($D268=4),($E268=5))</formula>
    </cfRule>
    <cfRule type="expression" dxfId="3219" priority="5660">
      <formula>AND(($D268=4),($E268=4))</formula>
    </cfRule>
    <cfRule type="expression" dxfId="3218" priority="5661">
      <formula>AND(($D268=4),($E268=3))</formula>
    </cfRule>
    <cfRule type="expression" dxfId="3217" priority="5662">
      <formula>AND(($D268=4),($E268=2))</formula>
    </cfRule>
    <cfRule type="expression" dxfId="3216" priority="5663">
      <formula>AND(($D268=4),($E268=1))</formula>
    </cfRule>
    <cfRule type="expression" dxfId="3215" priority="5664">
      <formula>AND(($D268=3),($E268=5))</formula>
    </cfRule>
    <cfRule type="expression" dxfId="3214" priority="5665">
      <formula>AND(($D268=3),($E268=4))</formula>
    </cfRule>
    <cfRule type="expression" dxfId="3213" priority="5666">
      <formula>AND(($D268=3),($E268=3))</formula>
    </cfRule>
    <cfRule type="expression" dxfId="3212" priority="5667">
      <formula>AND(($D268=3),($E268=2))</formula>
    </cfRule>
    <cfRule type="expression" dxfId="3211" priority="5668">
      <formula>AND(($D268=3),($E268=1))</formula>
    </cfRule>
    <cfRule type="expression" dxfId="3210" priority="5669">
      <formula>AND(($D268=2),($E268=5))</formula>
    </cfRule>
    <cfRule type="expression" dxfId="3209" priority="5670">
      <formula>AND(($D268=2),($E268=4))</formula>
    </cfRule>
    <cfRule type="expression" dxfId="3208" priority="5671">
      <formula>AND(($D268=2),($E268=3))</formula>
    </cfRule>
    <cfRule type="expression" dxfId="3207" priority="5672">
      <formula>AND(($D268=2),($E268=2))</formula>
    </cfRule>
    <cfRule type="expression" dxfId="3206" priority="5673">
      <formula>AND(($D268=2),($E268=1))</formula>
    </cfRule>
    <cfRule type="expression" dxfId="3205" priority="5674">
      <formula>AND(($D268=1),($E268=5))</formula>
    </cfRule>
    <cfRule type="expression" dxfId="3204" priority="5675">
      <formula>AND(($D268=1),($E268=4))</formula>
    </cfRule>
    <cfRule type="expression" dxfId="3203" priority="5676">
      <formula>AND(($D268=1),($E268=3))</formula>
    </cfRule>
    <cfRule type="expression" dxfId="3202" priority="5677">
      <formula>AND(($D268=1),($E268=2))</formula>
    </cfRule>
    <cfRule type="expression" dxfId="3201" priority="5678">
      <formula>AND(($D268=1),($E268=1))</formula>
    </cfRule>
  </conditionalFormatting>
  <conditionalFormatting sqref="H269">
    <cfRule type="expression" dxfId="3200" priority="5629">
      <formula>AND(($D269=5),($E269=5))</formula>
    </cfRule>
    <cfRule type="expression" dxfId="3199" priority="5630">
      <formula>AND(($D269=5),($E269=4))</formula>
    </cfRule>
    <cfRule type="expression" dxfId="3198" priority="5631">
      <formula>AND(($D269=5),($E269=3))</formula>
    </cfRule>
    <cfRule type="expression" dxfId="3197" priority="5632">
      <formula>AND(($D269=5),($E269=2))</formula>
    </cfRule>
    <cfRule type="expression" dxfId="3196" priority="5633">
      <formula>AND(($D269=5),($E269=1))</formula>
    </cfRule>
    <cfRule type="expression" dxfId="3195" priority="5634">
      <formula>AND(($D269=4),($E269=5))</formula>
    </cfRule>
    <cfRule type="expression" dxfId="3194" priority="5635">
      <formula>AND(($D269=4),($E269=4))</formula>
    </cfRule>
    <cfRule type="expression" dxfId="3193" priority="5636">
      <formula>AND(($D269=4),($E269=3))</formula>
    </cfRule>
    <cfRule type="expression" dxfId="3192" priority="5637">
      <formula>AND(($D269=4),($E269=2))</formula>
    </cfRule>
    <cfRule type="expression" dxfId="3191" priority="5638">
      <formula>AND(($D269=4),($E269=1))</formula>
    </cfRule>
    <cfRule type="expression" dxfId="3190" priority="5639">
      <formula>AND(($D269=3),($E269=5))</formula>
    </cfRule>
    <cfRule type="expression" dxfId="3189" priority="5640">
      <formula>AND(($D269=3),($E269=4))</formula>
    </cfRule>
    <cfRule type="expression" dxfId="3188" priority="5641">
      <formula>AND(($D269=3),($E269=3))</formula>
    </cfRule>
    <cfRule type="expression" dxfId="3187" priority="5642">
      <formula>AND(($D269=3),($E269=2))</formula>
    </cfRule>
    <cfRule type="expression" dxfId="3186" priority="5643">
      <formula>AND(($D269=3),($E269=1))</formula>
    </cfRule>
    <cfRule type="expression" dxfId="3185" priority="5644">
      <formula>AND(($D269=2),($E269=5))</formula>
    </cfRule>
    <cfRule type="expression" dxfId="3184" priority="5645">
      <formula>AND(($D269=2),($E269=4))</formula>
    </cfRule>
    <cfRule type="expression" dxfId="3183" priority="5646">
      <formula>AND(($D269=2),($E269=3))</formula>
    </cfRule>
    <cfRule type="expression" dxfId="3182" priority="5647">
      <formula>AND(($D269=2),($E269=2))</formula>
    </cfRule>
    <cfRule type="expression" dxfId="3181" priority="5648">
      <formula>AND(($D269=2),($E269=1))</formula>
    </cfRule>
    <cfRule type="expression" dxfId="3180" priority="5649">
      <formula>AND(($D269=1),($E269=5))</formula>
    </cfRule>
    <cfRule type="expression" dxfId="3179" priority="5650">
      <formula>AND(($D269=1),($E269=4))</formula>
    </cfRule>
    <cfRule type="expression" dxfId="3178" priority="5651">
      <formula>AND(($D269=1),($E269=3))</formula>
    </cfRule>
    <cfRule type="expression" dxfId="3177" priority="5652">
      <formula>AND(($D269=1),($E269=2))</formula>
    </cfRule>
    <cfRule type="expression" dxfId="3176" priority="5653">
      <formula>AND(($D269=1),($E269=1))</formula>
    </cfRule>
  </conditionalFormatting>
  <conditionalFormatting sqref="Q269">
    <cfRule type="expression" dxfId="3175" priority="5604">
      <formula>AND(($D269=5),($E269=5))</formula>
    </cfRule>
    <cfRule type="expression" dxfId="3174" priority="5605">
      <formula>AND(($D269=5),($E269=4))</formula>
    </cfRule>
    <cfRule type="expression" dxfId="3173" priority="5606">
      <formula>AND(($D269=5),($E269=3))</formula>
    </cfRule>
    <cfRule type="expression" dxfId="3172" priority="5607">
      <formula>AND(($D269=5),($E269=2))</formula>
    </cfRule>
    <cfRule type="expression" dxfId="3171" priority="5608">
      <formula>AND(($D269=5),($E269=1))</formula>
    </cfRule>
    <cfRule type="expression" dxfId="3170" priority="5609">
      <formula>AND(($D269=4),($E269=5))</formula>
    </cfRule>
    <cfRule type="expression" dxfId="3169" priority="5610">
      <formula>AND(($D269=4),($E269=4))</formula>
    </cfRule>
    <cfRule type="expression" dxfId="3168" priority="5611">
      <formula>AND(($D269=4),($E269=3))</formula>
    </cfRule>
    <cfRule type="expression" dxfId="3167" priority="5612">
      <formula>AND(($D269=4),($E269=2))</formula>
    </cfRule>
    <cfRule type="expression" dxfId="3166" priority="5613">
      <formula>AND(($D269=4),($E269=1))</formula>
    </cfRule>
    <cfRule type="expression" dxfId="3165" priority="5614">
      <formula>AND(($D269=3),($E269=5))</formula>
    </cfRule>
    <cfRule type="expression" dxfId="3164" priority="5615">
      <formula>AND(($D269=3),($E269=4))</formula>
    </cfRule>
    <cfRule type="expression" dxfId="3163" priority="5616">
      <formula>AND(($D269=3),($E269=3))</formula>
    </cfRule>
    <cfRule type="expression" dxfId="3162" priority="5617">
      <formula>AND(($D269=3),($E269=2))</formula>
    </cfRule>
    <cfRule type="expression" dxfId="3161" priority="5618">
      <formula>AND(($D269=3),($E269=1))</formula>
    </cfRule>
    <cfRule type="expression" dxfId="3160" priority="5619">
      <formula>AND(($D269=2),($E269=5))</formula>
    </cfRule>
    <cfRule type="expression" dxfId="3159" priority="5620">
      <formula>AND(($D269=2),($E269=4))</formula>
    </cfRule>
    <cfRule type="expression" dxfId="3158" priority="5621">
      <formula>AND(($D269=2),($E269=3))</formula>
    </cfRule>
    <cfRule type="expression" dxfId="3157" priority="5622">
      <formula>AND(($D269=2),($E269=2))</formula>
    </cfRule>
    <cfRule type="expression" dxfId="3156" priority="5623">
      <formula>AND(($D269=2),($E269=1))</formula>
    </cfRule>
    <cfRule type="expression" dxfId="3155" priority="5624">
      <formula>AND(($D269=1),($E269=5))</formula>
    </cfRule>
    <cfRule type="expression" dxfId="3154" priority="5625">
      <formula>AND(($D269=1),($E269=4))</formula>
    </cfRule>
    <cfRule type="expression" dxfId="3153" priority="5626">
      <formula>AND(($D269=1),($E269=3))</formula>
    </cfRule>
    <cfRule type="expression" dxfId="3152" priority="5627">
      <formula>AND(($D269=1),($E269=2))</formula>
    </cfRule>
    <cfRule type="expression" dxfId="3151" priority="5628">
      <formula>AND(($D269=1),($E269=1))</formula>
    </cfRule>
  </conditionalFormatting>
  <conditionalFormatting sqref="H270">
    <cfRule type="expression" dxfId="3150" priority="5579">
      <formula>AND(($D270=5),($E270=5))</formula>
    </cfRule>
    <cfRule type="expression" dxfId="3149" priority="5580">
      <formula>AND(($D270=5),($E270=4))</formula>
    </cfRule>
    <cfRule type="expression" dxfId="3148" priority="5581">
      <formula>AND(($D270=5),($E270=3))</formula>
    </cfRule>
    <cfRule type="expression" dxfId="3147" priority="5582">
      <formula>AND(($D270=5),($E270=2))</formula>
    </cfRule>
    <cfRule type="expression" dxfId="3146" priority="5583">
      <formula>AND(($D270=5),($E270=1))</formula>
    </cfRule>
    <cfRule type="expression" dxfId="3145" priority="5584">
      <formula>AND(($D270=4),($E270=5))</formula>
    </cfRule>
    <cfRule type="expression" dxfId="3144" priority="5585">
      <formula>AND(($D270=4),($E270=4))</formula>
    </cfRule>
    <cfRule type="expression" dxfId="3143" priority="5586">
      <formula>AND(($D270=4),($E270=3))</formula>
    </cfRule>
    <cfRule type="expression" dxfId="3142" priority="5587">
      <formula>AND(($D270=4),($E270=2))</formula>
    </cfRule>
    <cfRule type="expression" dxfId="3141" priority="5588">
      <formula>AND(($D270=4),($E270=1))</formula>
    </cfRule>
    <cfRule type="expression" dxfId="3140" priority="5589">
      <formula>AND(($D270=3),($E270=5))</formula>
    </cfRule>
    <cfRule type="expression" dxfId="3139" priority="5590">
      <formula>AND(($D270=3),($E270=4))</formula>
    </cfRule>
    <cfRule type="expression" dxfId="3138" priority="5591">
      <formula>AND(($D270=3),($E270=3))</formula>
    </cfRule>
    <cfRule type="expression" dxfId="3137" priority="5592">
      <formula>AND(($D270=3),($E270=2))</formula>
    </cfRule>
    <cfRule type="expression" dxfId="3136" priority="5593">
      <formula>AND(($D270=3),($E270=1))</formula>
    </cfRule>
    <cfRule type="expression" dxfId="3135" priority="5594">
      <formula>AND(($D270=2),($E270=5))</formula>
    </cfRule>
    <cfRule type="expression" dxfId="3134" priority="5595">
      <formula>AND(($D270=2),($E270=4))</formula>
    </cfRule>
    <cfRule type="expression" dxfId="3133" priority="5596">
      <formula>AND(($D270=2),($E270=3))</formula>
    </cfRule>
    <cfRule type="expression" dxfId="3132" priority="5597">
      <formula>AND(($D270=2),($E270=2))</formula>
    </cfRule>
    <cfRule type="expression" dxfId="3131" priority="5598">
      <formula>AND(($D270=2),($E270=1))</formula>
    </cfRule>
    <cfRule type="expression" dxfId="3130" priority="5599">
      <formula>AND(($D270=1),($E270=5))</formula>
    </cfRule>
    <cfRule type="expression" dxfId="3129" priority="5600">
      <formula>AND(($D270=1),($E270=4))</formula>
    </cfRule>
    <cfRule type="expression" dxfId="3128" priority="5601">
      <formula>AND(($D270=1),($E270=3))</formula>
    </cfRule>
    <cfRule type="expression" dxfId="3127" priority="5602">
      <formula>AND(($D270=1),($E270=2))</formula>
    </cfRule>
    <cfRule type="expression" dxfId="3126" priority="5603">
      <formula>AND(($D270=1),($E270=1))</formula>
    </cfRule>
  </conditionalFormatting>
  <conditionalFormatting sqref="H271">
    <cfRule type="expression" dxfId="3125" priority="5554">
      <formula>AND(($D271=5),($E271=5))</formula>
    </cfRule>
    <cfRule type="expression" dxfId="3124" priority="5555">
      <formula>AND(($D271=5),($E271=4))</formula>
    </cfRule>
    <cfRule type="expression" dxfId="3123" priority="5556">
      <formula>AND(($D271=5),($E271=3))</formula>
    </cfRule>
    <cfRule type="expression" dxfId="3122" priority="5557">
      <formula>AND(($D271=5),($E271=2))</formula>
    </cfRule>
    <cfRule type="expression" dxfId="3121" priority="5558">
      <formula>AND(($D271=5),($E271=1))</formula>
    </cfRule>
    <cfRule type="expression" dxfId="3120" priority="5559">
      <formula>AND(($D271=4),($E271=5))</formula>
    </cfRule>
    <cfRule type="expression" dxfId="3119" priority="5560">
      <formula>AND(($D271=4),($E271=4))</formula>
    </cfRule>
    <cfRule type="expression" dxfId="3118" priority="5561">
      <formula>AND(($D271=4),($E271=3))</formula>
    </cfRule>
    <cfRule type="expression" dxfId="3117" priority="5562">
      <formula>AND(($D271=4),($E271=2))</formula>
    </cfRule>
    <cfRule type="expression" dxfId="3116" priority="5563">
      <formula>AND(($D271=4),($E271=1))</formula>
    </cfRule>
    <cfRule type="expression" dxfId="3115" priority="5564">
      <formula>AND(($D271=3),($E271=5))</formula>
    </cfRule>
    <cfRule type="expression" dxfId="3114" priority="5565">
      <formula>AND(($D271=3),($E271=4))</formula>
    </cfRule>
    <cfRule type="expression" dxfId="3113" priority="5566">
      <formula>AND(($D271=3),($E271=3))</formula>
    </cfRule>
    <cfRule type="expression" dxfId="3112" priority="5567">
      <formula>AND(($D271=3),($E271=2))</formula>
    </cfRule>
    <cfRule type="expression" dxfId="3111" priority="5568">
      <formula>AND(($D271=3),($E271=1))</formula>
    </cfRule>
    <cfRule type="expression" dxfId="3110" priority="5569">
      <formula>AND(($D271=2),($E271=5))</formula>
    </cfRule>
    <cfRule type="expression" dxfId="3109" priority="5570">
      <formula>AND(($D271=2),($E271=4))</formula>
    </cfRule>
    <cfRule type="expression" dxfId="3108" priority="5571">
      <formula>AND(($D271=2),($E271=3))</formula>
    </cfRule>
    <cfRule type="expression" dxfId="3107" priority="5572">
      <formula>AND(($D271=2),($E271=2))</formula>
    </cfRule>
    <cfRule type="expression" dxfId="3106" priority="5573">
      <formula>AND(($D271=2),($E271=1))</formula>
    </cfRule>
    <cfRule type="expression" dxfId="3105" priority="5574">
      <formula>AND(($D271=1),($E271=5))</formula>
    </cfRule>
    <cfRule type="expression" dxfId="3104" priority="5575">
      <formula>AND(($D271=1),($E271=4))</formula>
    </cfRule>
    <cfRule type="expression" dxfId="3103" priority="5576">
      <formula>AND(($D271=1),($E271=3))</formula>
    </cfRule>
    <cfRule type="expression" dxfId="3102" priority="5577">
      <formula>AND(($D271=1),($E271=2))</formula>
    </cfRule>
    <cfRule type="expression" dxfId="3101" priority="5578">
      <formula>AND(($D271=1),($E271=1))</formula>
    </cfRule>
  </conditionalFormatting>
  <conditionalFormatting sqref="Q271">
    <cfRule type="expression" dxfId="3100" priority="5529">
      <formula>AND(($D271=5),($E271=5))</formula>
    </cfRule>
    <cfRule type="expression" dxfId="3099" priority="5530">
      <formula>AND(($D271=5),($E271=4))</formula>
    </cfRule>
    <cfRule type="expression" dxfId="3098" priority="5531">
      <formula>AND(($D271=5),($E271=3))</formula>
    </cfRule>
    <cfRule type="expression" dxfId="3097" priority="5532">
      <formula>AND(($D271=5),($E271=2))</formula>
    </cfRule>
    <cfRule type="expression" dxfId="3096" priority="5533">
      <formula>AND(($D271=5),($E271=1))</formula>
    </cfRule>
    <cfRule type="expression" dxfId="3095" priority="5534">
      <formula>AND(($D271=4),($E271=5))</formula>
    </cfRule>
    <cfRule type="expression" dxfId="3094" priority="5535">
      <formula>AND(($D271=4),($E271=4))</formula>
    </cfRule>
    <cfRule type="expression" dxfId="3093" priority="5536">
      <formula>AND(($D271=4),($E271=3))</formula>
    </cfRule>
    <cfRule type="expression" dxfId="3092" priority="5537">
      <formula>AND(($D271=4),($E271=2))</formula>
    </cfRule>
    <cfRule type="expression" dxfId="3091" priority="5538">
      <formula>AND(($D271=4),($E271=1))</formula>
    </cfRule>
    <cfRule type="expression" dxfId="3090" priority="5539">
      <formula>AND(($D271=3),($E271=5))</formula>
    </cfRule>
    <cfRule type="expression" dxfId="3089" priority="5540">
      <formula>AND(($D271=3),($E271=4))</formula>
    </cfRule>
    <cfRule type="expression" dxfId="3088" priority="5541">
      <formula>AND(($D271=3),($E271=3))</formula>
    </cfRule>
    <cfRule type="expression" dxfId="3087" priority="5542">
      <formula>AND(($D271=3),($E271=2))</formula>
    </cfRule>
    <cfRule type="expression" dxfId="3086" priority="5543">
      <formula>AND(($D271=3),($E271=1))</formula>
    </cfRule>
    <cfRule type="expression" dxfId="3085" priority="5544">
      <formula>AND(($D271=2),($E271=5))</formula>
    </cfRule>
    <cfRule type="expression" dxfId="3084" priority="5545">
      <formula>AND(($D271=2),($E271=4))</formula>
    </cfRule>
    <cfRule type="expression" dxfId="3083" priority="5546">
      <formula>AND(($D271=2),($E271=3))</formula>
    </cfRule>
    <cfRule type="expression" dxfId="3082" priority="5547">
      <formula>AND(($D271=2),($E271=2))</formula>
    </cfRule>
    <cfRule type="expression" dxfId="3081" priority="5548">
      <formula>AND(($D271=2),($E271=1))</formula>
    </cfRule>
    <cfRule type="expression" dxfId="3080" priority="5549">
      <formula>AND(($D271=1),($E271=5))</formula>
    </cfRule>
    <cfRule type="expression" dxfId="3079" priority="5550">
      <formula>AND(($D271=1),($E271=4))</formula>
    </cfRule>
    <cfRule type="expression" dxfId="3078" priority="5551">
      <formula>AND(($D271=1),($E271=3))</formula>
    </cfRule>
    <cfRule type="expression" dxfId="3077" priority="5552">
      <formula>AND(($D271=1),($E271=2))</formula>
    </cfRule>
    <cfRule type="expression" dxfId="3076" priority="5553">
      <formula>AND(($D271=1),($E271=1))</formula>
    </cfRule>
  </conditionalFormatting>
  <conditionalFormatting sqref="H272">
    <cfRule type="expression" dxfId="3075" priority="751">
      <formula>AND(($G272=5),($H272=5))</formula>
    </cfRule>
    <cfRule type="expression" dxfId="3074" priority="752">
      <formula>AND(($G272=5),($H272=4))</formula>
    </cfRule>
    <cfRule type="expression" dxfId="3073" priority="753">
      <formula>AND(($G272=5),($H272=3))</formula>
    </cfRule>
    <cfRule type="expression" dxfId="3072" priority="754">
      <formula>AND(($G272=5),($H272=2))</formula>
    </cfRule>
    <cfRule type="expression" dxfId="3071" priority="755">
      <formula>AND(($G272=5),($H272=1))</formula>
    </cfRule>
    <cfRule type="expression" dxfId="3070" priority="756">
      <formula>AND(($G272=4),($H272=5))</formula>
    </cfRule>
    <cfRule type="expression" dxfId="3069" priority="757">
      <formula>AND(($G272=4),($H272=4))</formula>
    </cfRule>
    <cfRule type="expression" dxfId="3068" priority="758">
      <formula>AND(($G272=4),($H272=3))</formula>
    </cfRule>
    <cfRule type="expression" dxfId="3067" priority="759">
      <formula>AND(($G272=4),($H272=2))</formula>
    </cfRule>
    <cfRule type="expression" dxfId="3066" priority="760">
      <formula>AND(($G272=4),($H272=1))</formula>
    </cfRule>
    <cfRule type="expression" dxfId="3065" priority="761">
      <formula>AND(($G272=3),($H272=5))</formula>
    </cfRule>
    <cfRule type="expression" dxfId="3064" priority="762">
      <formula>AND(($G272=3),($H272=4))</formula>
    </cfRule>
    <cfRule type="expression" dxfId="3063" priority="763">
      <formula>AND(($G272=3),($H272=3))</formula>
    </cfRule>
    <cfRule type="expression" dxfId="3062" priority="764">
      <formula>AND(($G272=3),($H272=2))</formula>
    </cfRule>
    <cfRule type="expression" dxfId="3061" priority="765">
      <formula>AND(($G272=3),($H272=1))</formula>
    </cfRule>
    <cfRule type="expression" dxfId="3060" priority="766">
      <formula>AND(($G272=2),($H272=5))</formula>
    </cfRule>
    <cfRule type="expression" dxfId="3059" priority="767">
      <formula>AND(($G272=2),($H272=4))</formula>
    </cfRule>
    <cfRule type="expression" dxfId="3058" priority="768">
      <formula>AND(($G272=2),($H272=3))</formula>
    </cfRule>
    <cfRule type="expression" dxfId="3057" priority="769">
      <formula>AND(($G272=2),($H272=2))</formula>
    </cfRule>
    <cfRule type="expression" dxfId="3056" priority="770">
      <formula>AND(($G272=2),($H272=1))</formula>
    </cfRule>
    <cfRule type="expression" dxfId="3055" priority="771">
      <formula>AND(($G272=1),($H272=5))</formula>
    </cfRule>
    <cfRule type="expression" dxfId="3054" priority="772">
      <formula>AND(($G272=1),($H272=4))</formula>
    </cfRule>
    <cfRule type="expression" dxfId="3053" priority="773">
      <formula>AND(($G272=1),($H272=3))</formula>
    </cfRule>
    <cfRule type="expression" dxfId="3052" priority="774">
      <formula>AND(($G272=1),($H272=2))</formula>
    </cfRule>
    <cfRule type="expression" dxfId="3051" priority="775">
      <formula>AND(($G272=1),($H272=1))</formula>
    </cfRule>
    <cfRule type="expression" dxfId="3050" priority="801">
      <formula>AND(($G272=5),($H272=5))</formula>
    </cfRule>
    <cfRule type="expression" dxfId="3049" priority="802">
      <formula>AND(($G272=5),($H272=4))</formula>
    </cfRule>
    <cfRule type="expression" dxfId="3048" priority="803">
      <formula>AND(($G272=5),($H272=3))</formula>
    </cfRule>
    <cfRule type="expression" dxfId="3047" priority="804">
      <formula>AND(($G272=5),($H272=2))</formula>
    </cfRule>
    <cfRule type="expression" dxfId="3046" priority="805">
      <formula>AND(($G272=5),($H272=1))</formula>
    </cfRule>
    <cfRule type="expression" dxfId="3045" priority="806">
      <formula>AND(($G272=4),($H272=5))</formula>
    </cfRule>
    <cfRule type="expression" dxfId="3044" priority="807">
      <formula>AND(($G272=4),($H272=4))</formula>
    </cfRule>
    <cfRule type="expression" dxfId="3043" priority="808">
      <formula>AND(($G272=4),($H272=3))</formula>
    </cfRule>
    <cfRule type="expression" dxfId="3042" priority="809">
      <formula>AND(($G272=4),($H272=2))</formula>
    </cfRule>
    <cfRule type="expression" dxfId="3041" priority="810">
      <formula>AND(($G272=4),($H272=1))</formula>
    </cfRule>
    <cfRule type="expression" dxfId="3040" priority="811">
      <formula>AND(($G272=3),($H272=5))</formula>
    </cfRule>
    <cfRule type="expression" dxfId="3039" priority="812">
      <formula>AND(($G272=3),($H272=4))</formula>
    </cfRule>
    <cfRule type="expression" dxfId="3038" priority="813">
      <formula>AND(($G272=3),($H272=3))</formula>
    </cfRule>
    <cfRule type="expression" dxfId="3037" priority="814">
      <formula>AND(($G272=3),($H272=2))</formula>
    </cfRule>
    <cfRule type="expression" dxfId="3036" priority="815">
      <formula>AND(($G272=3),($H272=1))</formula>
    </cfRule>
    <cfRule type="expression" dxfId="3035" priority="816">
      <formula>AND(($G272=2),($H272=5))</formula>
    </cfRule>
    <cfRule type="expression" dxfId="3034" priority="817">
      <formula>AND(($G272=2),($H272=4))</formula>
    </cfRule>
    <cfRule type="expression" dxfId="3033" priority="818">
      <formula>AND(($G272=2),($H272=3))</formula>
    </cfRule>
    <cfRule type="expression" dxfId="3032" priority="819">
      <formula>AND(($G272=2),($H272=2))</formula>
    </cfRule>
    <cfRule type="expression" dxfId="3031" priority="820">
      <formula>AND(($G272=2),($H272=1))</formula>
    </cfRule>
    <cfRule type="expression" dxfId="3030" priority="821">
      <formula>AND(($G272=1),($H272=5))</formula>
    </cfRule>
    <cfRule type="expression" dxfId="3029" priority="822">
      <formula>AND(($G272=1),($H272=4))</formula>
    </cfRule>
    <cfRule type="expression" dxfId="3028" priority="823">
      <formula>AND(($G272=1),($H272=3))</formula>
    </cfRule>
    <cfRule type="expression" dxfId="3027" priority="824">
      <formula>AND(($G272=1),($H272=2))</formula>
    </cfRule>
    <cfRule type="expression" dxfId="3026" priority="825">
      <formula>AND(($G272=1),($H272=1))</formula>
    </cfRule>
    <cfRule type="expression" dxfId="3025" priority="851">
      <formula>AND(($G272=5),($H272=5))</formula>
    </cfRule>
    <cfRule type="expression" dxfId="3024" priority="852">
      <formula>AND(($G272=5),($H272=4))</formula>
    </cfRule>
    <cfRule type="expression" dxfId="3023" priority="853">
      <formula>AND(($G272=5),($H272=3))</formula>
    </cfRule>
    <cfRule type="expression" dxfId="3022" priority="854">
      <formula>AND(($G272=5),($H272=2))</formula>
    </cfRule>
    <cfRule type="expression" dxfId="3021" priority="855">
      <formula>AND(($G272=5),($H272=1))</formula>
    </cfRule>
    <cfRule type="expression" dxfId="3020" priority="856">
      <formula>AND(($G272=4),($H272=5))</formula>
    </cfRule>
    <cfRule type="expression" dxfId="3019" priority="857">
      <formula>AND(($G272=4),($H272=4))</formula>
    </cfRule>
    <cfRule type="expression" dxfId="3018" priority="858">
      <formula>AND(($G272=4),($H272=3))</formula>
    </cfRule>
    <cfRule type="expression" dxfId="3017" priority="859">
      <formula>AND(($G272=4),($H272=2))</formula>
    </cfRule>
    <cfRule type="expression" dxfId="3016" priority="860">
      <formula>AND(($G272=4),($H272=1))</formula>
    </cfRule>
    <cfRule type="expression" dxfId="3015" priority="861">
      <formula>AND(($G272=3),($H272=5))</formula>
    </cfRule>
    <cfRule type="expression" dxfId="3014" priority="862">
      <formula>AND(($G272=3),($H272=4))</formula>
    </cfRule>
    <cfRule type="expression" dxfId="3013" priority="863">
      <formula>AND(($G272=3),($H272=3))</formula>
    </cfRule>
    <cfRule type="expression" dxfId="3012" priority="864">
      <formula>AND(($G272=3),($H272=2))</formula>
    </cfRule>
    <cfRule type="expression" dxfId="3011" priority="865">
      <formula>AND(($G272=3),($H272=1))</formula>
    </cfRule>
    <cfRule type="expression" dxfId="3010" priority="866">
      <formula>AND(($G272=2),($H272=5))</formula>
    </cfRule>
    <cfRule type="expression" dxfId="3009" priority="867">
      <formula>AND(($G272=2),($H272=4))</formula>
    </cfRule>
    <cfRule type="expression" dxfId="3008" priority="868">
      <formula>AND(($G272=2),($H272=3))</formula>
    </cfRule>
    <cfRule type="expression" dxfId="3007" priority="869">
      <formula>AND(($G272=2),($H272=2))</formula>
    </cfRule>
    <cfRule type="expression" dxfId="3006" priority="870">
      <formula>AND(($G272=2),($H272=1))</formula>
    </cfRule>
    <cfRule type="expression" dxfId="3005" priority="871">
      <formula>AND(($G272=1),($H272=5))</formula>
    </cfRule>
    <cfRule type="expression" dxfId="3004" priority="872">
      <formula>AND(($G272=1),($H272=4))</formula>
    </cfRule>
    <cfRule type="expression" dxfId="3003" priority="873">
      <formula>AND(($G272=1),($H272=3))</formula>
    </cfRule>
    <cfRule type="expression" dxfId="3002" priority="874">
      <formula>AND(($G272=1),($H272=2))</formula>
    </cfRule>
    <cfRule type="expression" dxfId="3001" priority="875">
      <formula>AND(($G272=1),($H272=1))</formula>
    </cfRule>
  </conditionalFormatting>
  <conditionalFormatting sqref="Q272">
    <cfRule type="expression" dxfId="3000" priority="726">
      <formula>AND(($P272=5),($Q272=5))</formula>
    </cfRule>
    <cfRule type="expression" dxfId="2999" priority="727">
      <formula>AND(($P272=5),($Q272=4))</formula>
    </cfRule>
    <cfRule type="expression" dxfId="2998" priority="728">
      <formula>AND(($P272=5),($Q272=3))</formula>
    </cfRule>
    <cfRule type="expression" dxfId="2997" priority="729">
      <formula>AND(($P272=5),($Q272=2))</formula>
    </cfRule>
    <cfRule type="expression" dxfId="2996" priority="730">
      <formula>AND(($P272=5),($Q272=1))</formula>
    </cfRule>
    <cfRule type="expression" dxfId="2995" priority="731">
      <formula>AND(($P272=4),($Q272=5))</formula>
    </cfRule>
    <cfRule type="expression" dxfId="2994" priority="732">
      <formula>AND(($P272=4),($Q272=4))</formula>
    </cfRule>
    <cfRule type="expression" dxfId="2993" priority="733">
      <formula>AND(($P272=4),($Q272=3))</formula>
    </cfRule>
    <cfRule type="expression" dxfId="2992" priority="734">
      <formula>AND(($P272=4),($Q272=2))</formula>
    </cfRule>
    <cfRule type="expression" dxfId="2991" priority="735">
      <formula>AND(($P272=4),($Q272=1))</formula>
    </cfRule>
    <cfRule type="expression" dxfId="2990" priority="736">
      <formula>AND(($P272=3),($Q272=5))</formula>
    </cfRule>
    <cfRule type="expression" dxfId="2989" priority="737">
      <formula>AND(($P272=3),($Q272=4))</formula>
    </cfRule>
    <cfRule type="expression" dxfId="2988" priority="738">
      <formula>AND(($P272=3),($Q272=3))</formula>
    </cfRule>
    <cfRule type="expression" dxfId="2987" priority="739">
      <formula>AND(($P272=3),($Q272=2))</formula>
    </cfRule>
    <cfRule type="expression" dxfId="2986" priority="740">
      <formula>AND(($P272=3),($Q272=1))</formula>
    </cfRule>
    <cfRule type="expression" dxfId="2985" priority="741">
      <formula>AND(($P272=2),($Q272=5))</formula>
    </cfRule>
    <cfRule type="expression" dxfId="2984" priority="742">
      <formula>AND(($P272=2),($Q272=4))</formula>
    </cfRule>
    <cfRule type="expression" dxfId="2983" priority="743">
      <formula>AND(($P272=2),($Q272=3))</formula>
    </cfRule>
    <cfRule type="expression" dxfId="2982" priority="744">
      <formula>AND(($P272=2),($Q272=2))</formula>
    </cfRule>
    <cfRule type="expression" dxfId="2981" priority="745">
      <formula>AND(($P272=2),($Q272=1))</formula>
    </cfRule>
    <cfRule type="expression" dxfId="2980" priority="746">
      <formula>AND(($P272=1),($Q272=5))</formula>
    </cfRule>
    <cfRule type="expression" dxfId="2979" priority="747">
      <formula>AND(($P272=1),($Q272=4))</formula>
    </cfRule>
    <cfRule type="expression" dxfId="2978" priority="748">
      <formula>AND(($P272=1),($Q272=3))</formula>
    </cfRule>
    <cfRule type="expression" dxfId="2977" priority="749">
      <formula>AND(($P272=1),($Q272=2))</formula>
    </cfRule>
    <cfRule type="expression" dxfId="2976" priority="750">
      <formula>AND(($P272=1),($Q272=1))</formula>
    </cfRule>
    <cfRule type="expression" dxfId="2975" priority="776">
      <formula>AND(($P272=5),($Q272=5))</formula>
    </cfRule>
    <cfRule type="expression" dxfId="2974" priority="777">
      <formula>AND(($P272=5),($Q272=4))</formula>
    </cfRule>
    <cfRule type="expression" dxfId="2973" priority="778">
      <formula>AND(($P272=5),($Q272=3))</formula>
    </cfRule>
    <cfRule type="expression" dxfId="2972" priority="779">
      <formula>AND(($P272=5),($Q272=2))</formula>
    </cfRule>
    <cfRule type="expression" dxfId="2971" priority="780">
      <formula>AND(($P272=5),($Q272=1))</formula>
    </cfRule>
    <cfRule type="expression" dxfId="2970" priority="781">
      <formula>AND(($P272=4),($Q272=5))</formula>
    </cfRule>
    <cfRule type="expression" dxfId="2969" priority="782">
      <formula>AND(($P272=4),($Q272=4))</formula>
    </cfRule>
    <cfRule type="expression" dxfId="2968" priority="783">
      <formula>AND(($P272=4),($Q272=3))</formula>
    </cfRule>
    <cfRule type="expression" dxfId="2967" priority="784">
      <formula>AND(($P272=4),($Q272=2))</formula>
    </cfRule>
    <cfRule type="expression" dxfId="2966" priority="785">
      <formula>AND(($P272=4),($Q272=1))</formula>
    </cfRule>
    <cfRule type="expression" dxfId="2965" priority="786">
      <formula>AND(($P272=3),($Q272=5))</formula>
    </cfRule>
    <cfRule type="expression" dxfId="2964" priority="787">
      <formula>AND(($P272=3),($Q272=4))</formula>
    </cfRule>
    <cfRule type="expression" dxfId="2963" priority="788">
      <formula>AND(($P272=3),($Q272=3))</formula>
    </cfRule>
    <cfRule type="expression" dxfId="2962" priority="789">
      <formula>AND(($P272=3),($Q272=2))</formula>
    </cfRule>
    <cfRule type="expression" dxfId="2961" priority="790">
      <formula>AND(($P272=3),($Q272=1))</formula>
    </cfRule>
    <cfRule type="expression" dxfId="2960" priority="791">
      <formula>AND(($P272=2),($Q272=5))</formula>
    </cfRule>
    <cfRule type="expression" dxfId="2959" priority="792">
      <formula>AND(($P272=2),($Q272=4))</formula>
    </cfRule>
    <cfRule type="expression" dxfId="2958" priority="793">
      <formula>AND(($P272=2),($Q272=3))</formula>
    </cfRule>
    <cfRule type="expression" dxfId="2957" priority="794">
      <formula>AND(($P272=2),($Q272=2))</formula>
    </cfRule>
    <cfRule type="expression" dxfId="2956" priority="795">
      <formula>AND(($P272=2),($Q272=1))</formula>
    </cfRule>
    <cfRule type="expression" dxfId="2955" priority="796">
      <formula>AND(($P272=1),($Q272=5))</formula>
    </cfRule>
    <cfRule type="expression" dxfId="2954" priority="797">
      <formula>AND(($P272=1),($Q272=4))</formula>
    </cfRule>
    <cfRule type="expression" dxfId="2953" priority="798">
      <formula>AND(($P272=1),($Q272=3))</formula>
    </cfRule>
    <cfRule type="expression" dxfId="2952" priority="799">
      <formula>AND(($P272=1),($Q272=2))</formula>
    </cfRule>
    <cfRule type="expression" dxfId="2951" priority="800">
      <formula>AND(($P272=1),($Q272=1))</formula>
    </cfRule>
    <cfRule type="expression" dxfId="2950" priority="826">
      <formula>AND(($P272=5),($Q272=5))</formula>
    </cfRule>
    <cfRule type="expression" dxfId="2949" priority="827">
      <formula>AND(($P272=5),($Q272=4))</formula>
    </cfRule>
    <cfRule type="expression" dxfId="2948" priority="828">
      <formula>AND(($P272=5),($Q272=3))</formula>
    </cfRule>
    <cfRule type="expression" dxfId="2947" priority="829">
      <formula>AND(($P272=5),($Q272=2))</formula>
    </cfRule>
    <cfRule type="expression" dxfId="2946" priority="830">
      <formula>AND(($P272=5),($Q272=1))</formula>
    </cfRule>
    <cfRule type="expression" dxfId="2945" priority="831">
      <formula>AND(($P272=4),($Q272=5))</formula>
    </cfRule>
    <cfRule type="expression" dxfId="2944" priority="832">
      <formula>AND(($P272=4),($Q272=4))</formula>
    </cfRule>
    <cfRule type="expression" dxfId="2943" priority="833">
      <formula>AND(($P272=4),($Q272=3))</formula>
    </cfRule>
    <cfRule type="expression" dxfId="2942" priority="834">
      <formula>AND(($P272=4),($Q272=2))</formula>
    </cfRule>
    <cfRule type="expression" dxfId="2941" priority="835">
      <formula>AND(($P272=4),($Q272=1))</formula>
    </cfRule>
    <cfRule type="expression" dxfId="2940" priority="836">
      <formula>AND(($P272=3),($Q272=5))</formula>
    </cfRule>
    <cfRule type="expression" dxfId="2939" priority="837">
      <formula>AND(($P272=3),($Q272=4))</formula>
    </cfRule>
    <cfRule type="expression" dxfId="2938" priority="838">
      <formula>AND(($P272=3),($Q272=3))</formula>
    </cfRule>
    <cfRule type="expression" dxfId="2937" priority="839">
      <formula>AND(($P272=3),($Q272=2))</formula>
    </cfRule>
    <cfRule type="expression" dxfId="2936" priority="840">
      <formula>AND(($P272=3),($Q272=1))</formula>
    </cfRule>
    <cfRule type="expression" dxfId="2935" priority="841">
      <formula>AND(($P272=2),($Q272=5))</formula>
    </cfRule>
    <cfRule type="expression" dxfId="2934" priority="842">
      <formula>AND(($P272=2),($Q272=4))</formula>
    </cfRule>
    <cfRule type="expression" dxfId="2933" priority="843">
      <formula>AND(($P272=2),($Q272=3))</formula>
    </cfRule>
    <cfRule type="expression" dxfId="2932" priority="844">
      <formula>AND(($P272=2),($Q272=2))</formula>
    </cfRule>
    <cfRule type="expression" dxfId="2931" priority="845">
      <formula>AND(($P272=2),($Q272=1))</formula>
    </cfRule>
    <cfRule type="expression" dxfId="2930" priority="846">
      <formula>AND(($P272=1),($Q272=5))</formula>
    </cfRule>
    <cfRule type="expression" dxfId="2929" priority="847">
      <formula>AND(($P272=1),($Q272=4))</formula>
    </cfRule>
    <cfRule type="expression" dxfId="2928" priority="848">
      <formula>AND(($P272=1),($Q272=3))</formula>
    </cfRule>
    <cfRule type="expression" dxfId="2927" priority="849">
      <formula>AND(($P272=1),($Q272=2))</formula>
    </cfRule>
    <cfRule type="expression" dxfId="2926" priority="850">
      <formula>AND(($P272=1),($Q272=1))</formula>
    </cfRule>
  </conditionalFormatting>
  <conditionalFormatting sqref="H273">
    <cfRule type="expression" dxfId="2925" priority="5404">
      <formula>AND(($D273=5),($E273=5))</formula>
    </cfRule>
    <cfRule type="expression" dxfId="2924" priority="5405">
      <formula>AND(($D273=5),($E273=4))</formula>
    </cfRule>
    <cfRule type="expression" dxfId="2923" priority="5406">
      <formula>AND(($D273=5),($E273=3))</formula>
    </cfRule>
    <cfRule type="expression" dxfId="2922" priority="5407">
      <formula>AND(($D273=5),($E273=2))</formula>
    </cfRule>
    <cfRule type="expression" dxfId="2921" priority="5408">
      <formula>AND(($D273=5),($E273=1))</formula>
    </cfRule>
    <cfRule type="expression" dxfId="2920" priority="5409">
      <formula>AND(($D273=4),($E273=5))</formula>
    </cfRule>
    <cfRule type="expression" dxfId="2919" priority="5410">
      <formula>AND(($D273=4),($E273=4))</formula>
    </cfRule>
    <cfRule type="expression" dxfId="2918" priority="5411">
      <formula>AND(($D273=4),($E273=3))</formula>
    </cfRule>
    <cfRule type="expression" dxfId="2917" priority="5412">
      <formula>AND(($D273=4),($E273=2))</formula>
    </cfRule>
    <cfRule type="expression" dxfId="2916" priority="5413">
      <formula>AND(($D273=4),($E273=1))</formula>
    </cfRule>
    <cfRule type="expression" dxfId="2915" priority="5414">
      <formula>AND(($D273=3),($E273=5))</formula>
    </cfRule>
    <cfRule type="expression" dxfId="2914" priority="5415">
      <formula>AND(($D273=3),($E273=4))</formula>
    </cfRule>
    <cfRule type="expression" dxfId="2913" priority="5416">
      <formula>AND(($D273=3),($E273=3))</formula>
    </cfRule>
    <cfRule type="expression" dxfId="2912" priority="5417">
      <formula>AND(($D273=3),($E273=2))</formula>
    </cfRule>
    <cfRule type="expression" dxfId="2911" priority="5418">
      <formula>AND(($D273=3),($E273=1))</formula>
    </cfRule>
    <cfRule type="expression" dxfId="2910" priority="5419">
      <formula>AND(($D273=2),($E273=5))</formula>
    </cfRule>
    <cfRule type="expression" dxfId="2909" priority="5420">
      <formula>AND(($D273=2),($E273=4))</formula>
    </cfRule>
    <cfRule type="expression" dxfId="2908" priority="5421">
      <formula>AND(($D273=2),($E273=3))</formula>
    </cfRule>
    <cfRule type="expression" dxfId="2907" priority="5422">
      <formula>AND(($D273=2),($E273=2))</formula>
    </cfRule>
    <cfRule type="expression" dxfId="2906" priority="5423">
      <formula>AND(($D273=2),($E273=1))</formula>
    </cfRule>
    <cfRule type="expression" dxfId="2905" priority="5424">
      <formula>AND(($D273=1),($E273=5))</formula>
    </cfRule>
    <cfRule type="expression" dxfId="2904" priority="5425">
      <formula>AND(($D273=1),($E273=4))</formula>
    </cfRule>
    <cfRule type="expression" dxfId="2903" priority="5426">
      <formula>AND(($D273=1),($E273=3))</formula>
    </cfRule>
    <cfRule type="expression" dxfId="2902" priority="5427">
      <formula>AND(($D273=1),($E273=2))</formula>
    </cfRule>
    <cfRule type="expression" dxfId="2901" priority="5428">
      <formula>AND(($D273=1),($E273=1))</formula>
    </cfRule>
  </conditionalFormatting>
  <conditionalFormatting sqref="Q273">
    <cfRule type="expression" dxfId="2900" priority="5379">
      <formula>AND(($D273=5),($E273=5))</formula>
    </cfRule>
    <cfRule type="expression" dxfId="2899" priority="5380">
      <formula>AND(($D273=5),($E273=4))</formula>
    </cfRule>
    <cfRule type="expression" dxfId="2898" priority="5381">
      <formula>AND(($D273=5),($E273=3))</formula>
    </cfRule>
    <cfRule type="expression" dxfId="2897" priority="5382">
      <formula>AND(($D273=5),($E273=2))</formula>
    </cfRule>
    <cfRule type="expression" dxfId="2896" priority="5383">
      <formula>AND(($D273=5),($E273=1))</formula>
    </cfRule>
    <cfRule type="expression" dxfId="2895" priority="5384">
      <formula>AND(($D273=4),($E273=5))</formula>
    </cfRule>
    <cfRule type="expression" dxfId="2894" priority="5385">
      <formula>AND(($D273=4),($E273=4))</formula>
    </cfRule>
    <cfRule type="expression" dxfId="2893" priority="5386">
      <formula>AND(($D273=4),($E273=3))</formula>
    </cfRule>
    <cfRule type="expression" dxfId="2892" priority="5387">
      <formula>AND(($D273=4),($E273=2))</formula>
    </cfRule>
    <cfRule type="expression" dxfId="2891" priority="5388">
      <formula>AND(($D273=4),($E273=1))</formula>
    </cfRule>
    <cfRule type="expression" dxfId="2890" priority="5389">
      <formula>AND(($D273=3),($E273=5))</formula>
    </cfRule>
    <cfRule type="expression" dxfId="2889" priority="5390">
      <formula>AND(($D273=3),($E273=4))</formula>
    </cfRule>
    <cfRule type="expression" dxfId="2888" priority="5391">
      <formula>AND(($D273=3),($E273=3))</formula>
    </cfRule>
    <cfRule type="expression" dxfId="2887" priority="5392">
      <formula>AND(($D273=3),($E273=2))</formula>
    </cfRule>
    <cfRule type="expression" dxfId="2886" priority="5393">
      <formula>AND(($D273=3),($E273=1))</formula>
    </cfRule>
    <cfRule type="expression" dxfId="2885" priority="5394">
      <formula>AND(($D273=2),($E273=5))</formula>
    </cfRule>
    <cfRule type="expression" dxfId="2884" priority="5395">
      <formula>AND(($D273=2),($E273=4))</formula>
    </cfRule>
    <cfRule type="expression" dxfId="2883" priority="5396">
      <formula>AND(($D273=2),($E273=3))</formula>
    </cfRule>
    <cfRule type="expression" dxfId="2882" priority="5397">
      <formula>AND(($D273=2),($E273=2))</formula>
    </cfRule>
    <cfRule type="expression" dxfId="2881" priority="5398">
      <formula>AND(($D273=2),($E273=1))</formula>
    </cfRule>
    <cfRule type="expression" dxfId="2880" priority="5399">
      <formula>AND(($D273=1),($E273=5))</formula>
    </cfRule>
    <cfRule type="expression" dxfId="2879" priority="5400">
      <formula>AND(($D273=1),($E273=4))</formula>
    </cfRule>
    <cfRule type="expression" dxfId="2878" priority="5401">
      <formula>AND(($D273=1),($E273=3))</formula>
    </cfRule>
    <cfRule type="expression" dxfId="2877" priority="5402">
      <formula>AND(($D273=1),($E273=2))</formula>
    </cfRule>
    <cfRule type="expression" dxfId="2876" priority="5403">
      <formula>AND(($D273=1),($E273=1))</formula>
    </cfRule>
  </conditionalFormatting>
  <conditionalFormatting sqref="H274">
    <cfRule type="expression" dxfId="2875" priority="5354">
      <formula>AND(($D274=5),($E274=5))</formula>
    </cfRule>
    <cfRule type="expression" dxfId="2874" priority="5355">
      <formula>AND(($D274=5),($E274=4))</formula>
    </cfRule>
    <cfRule type="expression" dxfId="2873" priority="5356">
      <formula>AND(($D274=5),($E274=3))</formula>
    </cfRule>
    <cfRule type="expression" dxfId="2872" priority="5357">
      <formula>AND(($D274=5),($E274=2))</formula>
    </cfRule>
    <cfRule type="expression" dxfId="2871" priority="5358">
      <formula>AND(($D274=5),($E274=1))</formula>
    </cfRule>
    <cfRule type="expression" dxfId="2870" priority="5359">
      <formula>AND(($D274=4),($E274=5))</formula>
    </cfRule>
    <cfRule type="expression" dxfId="2869" priority="5360">
      <formula>AND(($D274=4),($E274=4))</formula>
    </cfRule>
    <cfRule type="expression" dxfId="2868" priority="5361">
      <formula>AND(($D274=4),($E274=3))</formula>
    </cfRule>
    <cfRule type="expression" dxfId="2867" priority="5362">
      <formula>AND(($D274=4),($E274=2))</formula>
    </cfRule>
    <cfRule type="expression" dxfId="2866" priority="5363">
      <formula>AND(($D274=4),($E274=1))</formula>
    </cfRule>
    <cfRule type="expression" dxfId="2865" priority="5364">
      <formula>AND(($D274=3),($E274=5))</formula>
    </cfRule>
    <cfRule type="expression" dxfId="2864" priority="5365">
      <formula>AND(($D274=3),($E274=4))</formula>
    </cfRule>
    <cfRule type="expression" dxfId="2863" priority="5366">
      <formula>AND(($D274=3),($E274=3))</formula>
    </cfRule>
    <cfRule type="expression" dxfId="2862" priority="5367">
      <formula>AND(($D274=3),($E274=2))</formula>
    </cfRule>
    <cfRule type="expression" dxfId="2861" priority="5368">
      <formula>AND(($D274=3),($E274=1))</formula>
    </cfRule>
    <cfRule type="expression" dxfId="2860" priority="5369">
      <formula>AND(($D274=2),($E274=5))</formula>
    </cfRule>
    <cfRule type="expression" dxfId="2859" priority="5370">
      <formula>AND(($D274=2),($E274=4))</formula>
    </cfRule>
    <cfRule type="expression" dxfId="2858" priority="5371">
      <formula>AND(($D274=2),($E274=3))</formula>
    </cfRule>
    <cfRule type="expression" dxfId="2857" priority="5372">
      <formula>AND(($D274=2),($E274=2))</formula>
    </cfRule>
    <cfRule type="expression" dxfId="2856" priority="5373">
      <formula>AND(($D274=2),($E274=1))</formula>
    </cfRule>
    <cfRule type="expression" dxfId="2855" priority="5374">
      <formula>AND(($D274=1),($E274=5))</formula>
    </cfRule>
    <cfRule type="expression" dxfId="2854" priority="5375">
      <formula>AND(($D274=1),($E274=4))</formula>
    </cfRule>
    <cfRule type="expression" dxfId="2853" priority="5376">
      <formula>AND(($D274=1),($E274=3))</formula>
    </cfRule>
    <cfRule type="expression" dxfId="2852" priority="5377">
      <formula>AND(($D274=1),($E274=2))</formula>
    </cfRule>
    <cfRule type="expression" dxfId="2851" priority="5378">
      <formula>AND(($D274=1),($E274=1))</formula>
    </cfRule>
  </conditionalFormatting>
  <conditionalFormatting sqref="Q274">
    <cfRule type="expression" dxfId="2850" priority="5329">
      <formula>AND(($D274=5),($E274=5))</formula>
    </cfRule>
    <cfRule type="expression" dxfId="2849" priority="5330">
      <formula>AND(($D274=5),($E274=4))</formula>
    </cfRule>
    <cfRule type="expression" dxfId="2848" priority="5331">
      <formula>AND(($D274=5),($E274=3))</formula>
    </cfRule>
    <cfRule type="expression" dxfId="2847" priority="5332">
      <formula>AND(($D274=5),($E274=2))</formula>
    </cfRule>
    <cfRule type="expression" dxfId="2846" priority="5333">
      <formula>AND(($D274=5),($E274=1))</formula>
    </cfRule>
    <cfRule type="expression" dxfId="2845" priority="5334">
      <formula>AND(($D274=4),($E274=5))</formula>
    </cfRule>
    <cfRule type="expression" dxfId="2844" priority="5335">
      <formula>AND(($D274=4),($E274=4))</formula>
    </cfRule>
    <cfRule type="expression" dxfId="2843" priority="5336">
      <formula>AND(($D274=4),($E274=3))</formula>
    </cfRule>
    <cfRule type="expression" dxfId="2842" priority="5337">
      <formula>AND(($D274=4),($E274=2))</formula>
    </cfRule>
    <cfRule type="expression" dxfId="2841" priority="5338">
      <formula>AND(($D274=4),($E274=1))</formula>
    </cfRule>
    <cfRule type="expression" dxfId="2840" priority="5339">
      <formula>AND(($D274=3),($E274=5))</formula>
    </cfRule>
    <cfRule type="expression" dxfId="2839" priority="5340">
      <formula>AND(($D274=3),($E274=4))</formula>
    </cfRule>
    <cfRule type="expression" dxfId="2838" priority="5341">
      <formula>AND(($D274=3),($E274=3))</formula>
    </cfRule>
    <cfRule type="expression" dxfId="2837" priority="5342">
      <formula>AND(($D274=3),($E274=2))</formula>
    </cfRule>
    <cfRule type="expression" dxfId="2836" priority="5343">
      <formula>AND(($D274=3),($E274=1))</formula>
    </cfRule>
    <cfRule type="expression" dxfId="2835" priority="5344">
      <formula>AND(($D274=2),($E274=5))</formula>
    </cfRule>
    <cfRule type="expression" dxfId="2834" priority="5345">
      <formula>AND(($D274=2),($E274=4))</formula>
    </cfRule>
    <cfRule type="expression" dxfId="2833" priority="5346">
      <formula>AND(($D274=2),($E274=3))</formula>
    </cfRule>
    <cfRule type="expression" dxfId="2832" priority="5347">
      <formula>AND(($D274=2),($E274=2))</formula>
    </cfRule>
    <cfRule type="expression" dxfId="2831" priority="5348">
      <formula>AND(($D274=2),($E274=1))</formula>
    </cfRule>
    <cfRule type="expression" dxfId="2830" priority="5349">
      <formula>AND(($D274=1),($E274=5))</formula>
    </cfRule>
    <cfRule type="expression" dxfId="2829" priority="5350">
      <formula>AND(($D274=1),($E274=4))</formula>
    </cfRule>
    <cfRule type="expression" dxfId="2828" priority="5351">
      <formula>AND(($D274=1),($E274=3))</formula>
    </cfRule>
    <cfRule type="expression" dxfId="2827" priority="5352">
      <formula>AND(($D274=1),($E274=2))</formula>
    </cfRule>
    <cfRule type="expression" dxfId="2826" priority="5353">
      <formula>AND(($D274=1),($E274=1))</formula>
    </cfRule>
  </conditionalFormatting>
  <conditionalFormatting sqref="H275">
    <cfRule type="expression" dxfId="2825" priority="5304">
      <formula>AND(($D275=5),($E275=5))</formula>
    </cfRule>
    <cfRule type="expression" dxfId="2824" priority="5305">
      <formula>AND(($D275=5),($E275=4))</formula>
    </cfRule>
    <cfRule type="expression" dxfId="2823" priority="5306">
      <formula>AND(($D275=5),($E275=3))</formula>
    </cfRule>
    <cfRule type="expression" dxfId="2822" priority="5307">
      <formula>AND(($D275=5),($E275=2))</formula>
    </cfRule>
    <cfRule type="expression" dxfId="2821" priority="5308">
      <formula>AND(($D275=5),($E275=1))</formula>
    </cfRule>
    <cfRule type="expression" dxfId="2820" priority="5309">
      <formula>AND(($D275=4),($E275=5))</formula>
    </cfRule>
    <cfRule type="expression" dxfId="2819" priority="5310">
      <formula>AND(($D275=4),($E275=4))</formula>
    </cfRule>
    <cfRule type="expression" dxfId="2818" priority="5311">
      <formula>AND(($D275=4),($E275=3))</formula>
    </cfRule>
    <cfRule type="expression" dxfId="2817" priority="5312">
      <formula>AND(($D275=4),($E275=2))</formula>
    </cfRule>
    <cfRule type="expression" dxfId="2816" priority="5313">
      <formula>AND(($D275=4),($E275=1))</formula>
    </cfRule>
    <cfRule type="expression" dxfId="2815" priority="5314">
      <formula>AND(($D275=3),($E275=5))</formula>
    </cfRule>
    <cfRule type="expression" dxfId="2814" priority="5315">
      <formula>AND(($D275=3),($E275=4))</formula>
    </cfRule>
    <cfRule type="expression" dxfId="2813" priority="5316">
      <formula>AND(($D275=3),($E275=3))</formula>
    </cfRule>
    <cfRule type="expression" dxfId="2812" priority="5317">
      <formula>AND(($D275=3),($E275=2))</formula>
    </cfRule>
    <cfRule type="expression" dxfId="2811" priority="5318">
      <formula>AND(($D275=3),($E275=1))</formula>
    </cfRule>
    <cfRule type="expression" dxfId="2810" priority="5319">
      <formula>AND(($D275=2),($E275=5))</formula>
    </cfRule>
    <cfRule type="expression" dxfId="2809" priority="5320">
      <formula>AND(($D275=2),($E275=4))</formula>
    </cfRule>
    <cfRule type="expression" dxfId="2808" priority="5321">
      <formula>AND(($D275=2),($E275=3))</formula>
    </cfRule>
    <cfRule type="expression" dxfId="2807" priority="5322">
      <formula>AND(($D275=2),($E275=2))</formula>
    </cfRule>
    <cfRule type="expression" dxfId="2806" priority="5323">
      <formula>AND(($D275=2),($E275=1))</formula>
    </cfRule>
    <cfRule type="expression" dxfId="2805" priority="5324">
      <formula>AND(($D275=1),($E275=5))</formula>
    </cfRule>
    <cfRule type="expression" dxfId="2804" priority="5325">
      <formula>AND(($D275=1),($E275=4))</formula>
    </cfRule>
    <cfRule type="expression" dxfId="2803" priority="5326">
      <formula>AND(($D275=1),($E275=3))</formula>
    </cfRule>
    <cfRule type="expression" dxfId="2802" priority="5327">
      <formula>AND(($D275=1),($E275=2))</formula>
    </cfRule>
    <cfRule type="expression" dxfId="2801" priority="5328">
      <formula>AND(($D275=1),($E275=1))</formula>
    </cfRule>
  </conditionalFormatting>
  <conditionalFormatting sqref="Q275">
    <cfRule type="colorScale" priority="5277">
      <colorScale>
        <cfvo type="min"/>
        <cfvo type="max"/>
        <color rgb="FFF8696B"/>
        <color rgb="FF63BE7B"/>
      </colorScale>
    </cfRule>
    <cfRule type="colorScale" priority="5278">
      <colorScale>
        <cfvo type="min"/>
        <cfvo type="percentile" val="50"/>
        <cfvo type="max"/>
        <color rgb="FFF8696B"/>
        <color rgb="FFFFEB84"/>
        <color rgb="FF63BE7B"/>
      </colorScale>
    </cfRule>
    <cfRule type="expression" dxfId="2800" priority="5279">
      <formula>AND(($M275=5),($N275=5))</formula>
    </cfRule>
    <cfRule type="expression" dxfId="2799" priority="5280">
      <formula>AND(($M275=5),($N275=4))</formula>
    </cfRule>
    <cfRule type="expression" dxfId="2798" priority="5281">
      <formula>AND(($M275=5),($N275=3))</formula>
    </cfRule>
    <cfRule type="expression" dxfId="2797" priority="5282">
      <formula>AND(($M275=5),($N275=2))</formula>
    </cfRule>
    <cfRule type="expression" dxfId="2796" priority="5283">
      <formula>AND(($M275=5),($N275=1))</formula>
    </cfRule>
    <cfRule type="expression" dxfId="2795" priority="5284">
      <formula>AND(($M275=4),($N275=5))</formula>
    </cfRule>
    <cfRule type="expression" dxfId="2794" priority="5285">
      <formula>AND(($M275=4),($N275=4))</formula>
    </cfRule>
    <cfRule type="expression" dxfId="2793" priority="5286">
      <formula>AND(($M275=4),($N275=3))</formula>
    </cfRule>
    <cfRule type="expression" dxfId="2792" priority="5287">
      <formula>AND(($M275=4),($N275=2))</formula>
    </cfRule>
    <cfRule type="expression" dxfId="2791" priority="5288">
      <formula>AND(($M275=4),($N275=1))</formula>
    </cfRule>
    <cfRule type="expression" dxfId="2790" priority="5289">
      <formula>AND(($M275=3),($N275=5))</formula>
    </cfRule>
    <cfRule type="expression" dxfId="2789" priority="5290">
      <formula>AND(($M275=3),($N275=4))</formula>
    </cfRule>
    <cfRule type="expression" dxfId="2788" priority="5291">
      <formula>AND(($M275=3),($N275=3))</formula>
    </cfRule>
    <cfRule type="expression" dxfId="2787" priority="5292">
      <formula>AND(($M275=3),($N275=2))</formula>
    </cfRule>
    <cfRule type="expression" dxfId="2786" priority="5293">
      <formula>AND(($M275=3),($N275=1))</formula>
    </cfRule>
    <cfRule type="expression" dxfId="2785" priority="5294">
      <formula>AND(($M275=2),($N275=5))</formula>
    </cfRule>
    <cfRule type="expression" dxfId="2784" priority="5295">
      <formula>AND(($M275=2),($N275=4))</formula>
    </cfRule>
    <cfRule type="expression" dxfId="2783" priority="5296">
      <formula>AND(($M275=2),($N275=3))</formula>
    </cfRule>
    <cfRule type="expression" dxfId="2782" priority="5297">
      <formula>AND(($M275=2),($N275=2))</formula>
    </cfRule>
    <cfRule type="expression" dxfId="2781" priority="5298">
      <formula>AND(($M275=2),($N275=1))</formula>
    </cfRule>
    <cfRule type="expression" dxfId="2780" priority="5299">
      <formula>AND(($M275=1),($N275=5))</formula>
    </cfRule>
    <cfRule type="expression" dxfId="2779" priority="5300">
      <formula>AND(($M275=1),($N275=4))</formula>
    </cfRule>
    <cfRule type="expression" dxfId="2778" priority="5301">
      <formula>AND(($M275=1),($N275=3))</formula>
    </cfRule>
    <cfRule type="expression" dxfId="2777" priority="5302">
      <formula>AND(($M275=1),($N275=2))</formula>
    </cfRule>
    <cfRule type="expression" dxfId="2776" priority="5303">
      <formula>AND(($M275=1),($N275=1))</formula>
    </cfRule>
  </conditionalFormatting>
  <conditionalFormatting sqref="H276">
    <cfRule type="expression" dxfId="2775" priority="5252">
      <formula>AND(($B276=5),($C276=5))</formula>
    </cfRule>
    <cfRule type="expression" dxfId="2774" priority="5253">
      <formula>AND(($B276=5),($C276=4))</formula>
    </cfRule>
    <cfRule type="expression" dxfId="2773" priority="5254">
      <formula>AND(($B276=5),($C276=3))</formula>
    </cfRule>
    <cfRule type="expression" dxfId="2772" priority="5255">
      <formula>AND(($B276=5),($C276=2))</formula>
    </cfRule>
    <cfRule type="expression" dxfId="2771" priority="5256">
      <formula>AND(($B276=5),($C276=1))</formula>
    </cfRule>
    <cfRule type="expression" dxfId="2770" priority="5257">
      <formula>AND(($B276=4),($C276=5))</formula>
    </cfRule>
    <cfRule type="expression" dxfId="2769" priority="5258">
      <formula>AND(($B276=4),($C276=4))</formula>
    </cfRule>
    <cfRule type="expression" dxfId="2768" priority="5259">
      <formula>AND(($B276=4),($C276=3))</formula>
    </cfRule>
    <cfRule type="expression" dxfId="2767" priority="5260">
      <formula>AND(($B276=4),($C276=2))</formula>
    </cfRule>
    <cfRule type="expression" dxfId="2766" priority="5261">
      <formula>AND(($B276=4),($C276=1))</formula>
    </cfRule>
    <cfRule type="expression" dxfId="2765" priority="5262">
      <formula>AND(($B276=3),($C276=5))</formula>
    </cfRule>
    <cfRule type="expression" dxfId="2764" priority="5263">
      <formula>AND(($B276=3),($C276=4))</formula>
    </cfRule>
    <cfRule type="expression" dxfId="2763" priority="5264">
      <formula>AND(($B276=3),($C276=3))</formula>
    </cfRule>
    <cfRule type="expression" dxfId="2762" priority="5265">
      <formula>AND(($B276=3),($C276=2))</formula>
    </cfRule>
    <cfRule type="expression" dxfId="2761" priority="5266">
      <formula>AND(($B276=3),($C276=1))</formula>
    </cfRule>
    <cfRule type="expression" dxfId="2760" priority="5267">
      <formula>AND(($B276=2),($C276=5))</formula>
    </cfRule>
    <cfRule type="expression" dxfId="2759" priority="5268">
      <formula>AND(($B276=2),($C276=4))</formula>
    </cfRule>
    <cfRule type="expression" dxfId="2758" priority="5269">
      <formula>AND(($B276=2),($C276=3))</formula>
    </cfRule>
    <cfRule type="expression" dxfId="2757" priority="5270">
      <formula>AND(($B276=2),($C276=2))</formula>
    </cfRule>
    <cfRule type="expression" dxfId="2756" priority="5271">
      <formula>AND(($B276=2),($C276=1))</formula>
    </cfRule>
    <cfRule type="expression" dxfId="2755" priority="5272">
      <formula>AND(($B276=1),($C276=5))</formula>
    </cfRule>
    <cfRule type="expression" dxfId="2754" priority="5273">
      <formula>AND(($B276=1),($C276=4))</formula>
    </cfRule>
    <cfRule type="expression" dxfId="2753" priority="5274">
      <formula>AND(($B276=1),($C276=3))</formula>
    </cfRule>
    <cfRule type="expression" dxfId="2752" priority="5275">
      <formula>AND(($B276=1),($C276=2))</formula>
    </cfRule>
    <cfRule type="expression" dxfId="2751" priority="5276">
      <formula>AND(($B276=1),($C276=1))</formula>
    </cfRule>
  </conditionalFormatting>
  <conditionalFormatting sqref="Q276">
    <cfRule type="expression" dxfId="2750" priority="5227">
      <formula>AND(($B276=5),($C276=5))</formula>
    </cfRule>
    <cfRule type="expression" dxfId="2749" priority="5228">
      <formula>AND(($B276=5),($C276=4))</formula>
    </cfRule>
    <cfRule type="expression" dxfId="2748" priority="5229">
      <formula>AND(($B276=5),($C276=3))</formula>
    </cfRule>
    <cfRule type="expression" dxfId="2747" priority="5230">
      <formula>AND(($B276=5),($C276=2))</formula>
    </cfRule>
    <cfRule type="expression" dxfId="2746" priority="5231">
      <formula>AND(($B276=5),($C276=1))</formula>
    </cfRule>
    <cfRule type="expression" dxfId="2745" priority="5232">
      <formula>AND(($B276=4),($C276=5))</formula>
    </cfRule>
    <cfRule type="expression" dxfId="2744" priority="5233">
      <formula>AND(($B276=4),($C276=4))</formula>
    </cfRule>
    <cfRule type="expression" dxfId="2743" priority="5234">
      <formula>AND(($B276=4),($C276=3))</formula>
    </cfRule>
    <cfRule type="expression" dxfId="2742" priority="5235">
      <formula>AND(($B276=4),($C276=2))</formula>
    </cfRule>
    <cfRule type="expression" dxfId="2741" priority="5236">
      <formula>AND(($B276=4),($C276=1))</formula>
    </cfRule>
    <cfRule type="expression" dxfId="2740" priority="5237">
      <formula>AND(($B276=3),($C276=5))</formula>
    </cfRule>
    <cfRule type="expression" dxfId="2739" priority="5238">
      <formula>AND(($B276=3),($C276=4))</formula>
    </cfRule>
    <cfRule type="expression" dxfId="2738" priority="5239">
      <formula>AND(($B276=3),($C276=3))</formula>
    </cfRule>
    <cfRule type="expression" dxfId="2737" priority="5240">
      <formula>AND(($B276=3),($C276=2))</formula>
    </cfRule>
    <cfRule type="expression" dxfId="2736" priority="5241">
      <formula>AND(($B276=3),($C276=1))</formula>
    </cfRule>
    <cfRule type="expression" dxfId="2735" priority="5242">
      <formula>AND(($B276=2),($C276=5))</formula>
    </cfRule>
    <cfRule type="expression" dxfId="2734" priority="5243">
      <formula>AND(($B276=2),($C276=4))</formula>
    </cfRule>
    <cfRule type="expression" dxfId="2733" priority="5244">
      <formula>AND(($B276=2),($C276=3))</formula>
    </cfRule>
    <cfRule type="expression" dxfId="2732" priority="5245">
      <formula>AND(($B276=2),($C276=2))</formula>
    </cfRule>
    <cfRule type="expression" dxfId="2731" priority="5246">
      <formula>AND(($B276=2),($C276=1))</formula>
    </cfRule>
    <cfRule type="expression" dxfId="2730" priority="5247">
      <formula>AND(($B276=1),($C276=5))</formula>
    </cfRule>
    <cfRule type="expression" dxfId="2729" priority="5248">
      <formula>AND(($B276=1),($C276=4))</formula>
    </cfRule>
    <cfRule type="expression" dxfId="2728" priority="5249">
      <formula>AND(($B276=1),($C276=3))</formula>
    </cfRule>
    <cfRule type="expression" dxfId="2727" priority="5250">
      <formula>AND(($B276=1),($C276=2))</formula>
    </cfRule>
    <cfRule type="expression" dxfId="2726" priority="5251">
      <formula>AND(($B276=1),($C276=1))</formula>
    </cfRule>
  </conditionalFormatting>
  <conditionalFormatting sqref="H277">
    <cfRule type="expression" dxfId="2725" priority="5202">
      <formula>AND(($D277=5),($E277=5))</formula>
    </cfRule>
    <cfRule type="expression" dxfId="2724" priority="5203">
      <formula>AND(($D277=5),($E277=4))</formula>
    </cfRule>
    <cfRule type="expression" dxfId="2723" priority="5204">
      <formula>AND(($D277=5),($E277=3))</formula>
    </cfRule>
    <cfRule type="expression" dxfId="2722" priority="5205">
      <formula>AND(($D277=5),($E277=2))</formula>
    </cfRule>
    <cfRule type="expression" dxfId="2721" priority="5206">
      <formula>AND(($D277=5),($E277=1))</formula>
    </cfRule>
    <cfRule type="expression" dxfId="2720" priority="5207">
      <formula>AND(($D277=4),($E277=5))</formula>
    </cfRule>
    <cfRule type="expression" dxfId="2719" priority="5208">
      <formula>AND(($D277=4),($E277=4))</formula>
    </cfRule>
    <cfRule type="expression" dxfId="2718" priority="5209">
      <formula>AND(($D277=4),($E277=3))</formula>
    </cfRule>
    <cfRule type="expression" dxfId="2717" priority="5210">
      <formula>AND(($D277=4),($E277=2))</formula>
    </cfRule>
    <cfRule type="expression" dxfId="2716" priority="5211">
      <formula>AND(($D277=4),($E277=1))</formula>
    </cfRule>
    <cfRule type="expression" dxfId="2715" priority="5212">
      <formula>AND(($D277=3),($E277=5))</formula>
    </cfRule>
    <cfRule type="expression" dxfId="2714" priority="5213">
      <formula>AND(($D277=3),($E277=4))</formula>
    </cfRule>
    <cfRule type="expression" dxfId="2713" priority="5214">
      <formula>AND(($D277=3),($E277=3))</formula>
    </cfRule>
    <cfRule type="expression" dxfId="2712" priority="5215">
      <formula>AND(($D277=3),($E277=2))</formula>
    </cfRule>
    <cfRule type="expression" dxfId="2711" priority="5216">
      <formula>AND(($D277=3),($E277=1))</formula>
    </cfRule>
    <cfRule type="expression" dxfId="2710" priority="5217">
      <formula>AND(($D277=2),($E277=5))</formula>
    </cfRule>
    <cfRule type="expression" dxfId="2709" priority="5218">
      <formula>AND(($D277=2),($E277=4))</formula>
    </cfRule>
    <cfRule type="expression" dxfId="2708" priority="5219">
      <formula>AND(($D277=2),($E277=3))</formula>
    </cfRule>
    <cfRule type="expression" dxfId="2707" priority="5220">
      <formula>AND(($D277=2),($E277=2))</formula>
    </cfRule>
    <cfRule type="expression" dxfId="2706" priority="5221">
      <formula>AND(($D277=2),($E277=1))</formula>
    </cfRule>
    <cfRule type="expression" dxfId="2705" priority="5222">
      <formula>AND(($D277=1),($E277=5))</formula>
    </cfRule>
    <cfRule type="expression" dxfId="2704" priority="5223">
      <formula>AND(($D277=1),($E277=4))</formula>
    </cfRule>
    <cfRule type="expression" dxfId="2703" priority="5224">
      <formula>AND(($D277=1),($E277=3))</formula>
    </cfRule>
    <cfRule type="expression" dxfId="2702" priority="5225">
      <formula>AND(($D277=1),($E277=2))</formula>
    </cfRule>
    <cfRule type="expression" dxfId="2701" priority="5226">
      <formula>AND(($D277=1),($E277=1))</formula>
    </cfRule>
  </conditionalFormatting>
  <conditionalFormatting sqref="Q277">
    <cfRule type="expression" dxfId="2700" priority="5177">
      <formula>AND(($D277=5),($E277=5))</formula>
    </cfRule>
    <cfRule type="expression" dxfId="2699" priority="5178">
      <formula>AND(($D277=5),($E277=4))</formula>
    </cfRule>
    <cfRule type="expression" dxfId="2698" priority="5179">
      <formula>AND(($D277=5),($E277=3))</formula>
    </cfRule>
    <cfRule type="expression" dxfId="2697" priority="5180">
      <formula>AND(($D277=5),($E277=2))</formula>
    </cfRule>
    <cfRule type="expression" dxfId="2696" priority="5181">
      <formula>AND(($D277=5),($E277=1))</formula>
    </cfRule>
    <cfRule type="expression" dxfId="2695" priority="5182">
      <formula>AND(($D277=4),($E277=5))</formula>
    </cfRule>
    <cfRule type="expression" dxfId="2694" priority="5183">
      <formula>AND(($D277=4),($E277=4))</formula>
    </cfRule>
    <cfRule type="expression" dxfId="2693" priority="5184">
      <formula>AND(($D277=4),($E277=3))</formula>
    </cfRule>
    <cfRule type="expression" dxfId="2692" priority="5185">
      <formula>AND(($D277=4),($E277=2))</formula>
    </cfRule>
    <cfRule type="expression" dxfId="2691" priority="5186">
      <formula>AND(($D277=4),($E277=1))</formula>
    </cfRule>
    <cfRule type="expression" dxfId="2690" priority="5187">
      <formula>AND(($D277=3),($E277=5))</formula>
    </cfRule>
    <cfRule type="expression" dxfId="2689" priority="5188">
      <formula>AND(($D277=3),($E277=4))</formula>
    </cfRule>
    <cfRule type="expression" dxfId="2688" priority="5189">
      <formula>AND(($D277=3),($E277=3))</formula>
    </cfRule>
    <cfRule type="expression" dxfId="2687" priority="5190">
      <formula>AND(($D277=3),($E277=2))</formula>
    </cfRule>
    <cfRule type="expression" dxfId="2686" priority="5191">
      <formula>AND(($D277=3),($E277=1))</formula>
    </cfRule>
    <cfRule type="expression" dxfId="2685" priority="5192">
      <formula>AND(($D277=2),($E277=5))</formula>
    </cfRule>
    <cfRule type="expression" dxfId="2684" priority="5193">
      <formula>AND(($D277=2),($E277=4))</formula>
    </cfRule>
    <cfRule type="expression" dxfId="2683" priority="5194">
      <formula>AND(($D277=2),($E277=3))</formula>
    </cfRule>
    <cfRule type="expression" dxfId="2682" priority="5195">
      <formula>AND(($D277=2),($E277=2))</formula>
    </cfRule>
    <cfRule type="expression" dxfId="2681" priority="5196">
      <formula>AND(($D277=2),($E277=1))</formula>
    </cfRule>
    <cfRule type="expression" dxfId="2680" priority="5197">
      <formula>AND(($D277=1),($E277=5))</formula>
    </cfRule>
    <cfRule type="expression" dxfId="2679" priority="5198">
      <formula>AND(($D277=1),($E277=4))</formula>
    </cfRule>
    <cfRule type="expression" dxfId="2678" priority="5199">
      <formula>AND(($D277=1),($E277=3))</formula>
    </cfRule>
    <cfRule type="expression" dxfId="2677" priority="5200">
      <formula>AND(($D277=1),($E277=2))</formula>
    </cfRule>
    <cfRule type="expression" dxfId="2676" priority="5201">
      <formula>AND(($D277=1),($E277=1))</formula>
    </cfRule>
  </conditionalFormatting>
  <conditionalFormatting sqref="H278">
    <cfRule type="expression" dxfId="2675" priority="5152">
      <formula>AND(($D278=5),($E278=5))</formula>
    </cfRule>
    <cfRule type="expression" dxfId="2674" priority="5153">
      <formula>AND(($D278=5),($E278=4))</formula>
    </cfRule>
    <cfRule type="expression" dxfId="2673" priority="5154">
      <formula>AND(($D278=5),($E278=3))</formula>
    </cfRule>
    <cfRule type="expression" dxfId="2672" priority="5155">
      <formula>AND(($D278=5),($E278=2))</formula>
    </cfRule>
    <cfRule type="expression" dxfId="2671" priority="5156">
      <formula>AND(($D278=5),($E278=1))</formula>
    </cfRule>
    <cfRule type="expression" dxfId="2670" priority="5157">
      <formula>AND(($D278=4),($E278=5))</formula>
    </cfRule>
    <cfRule type="expression" dxfId="2669" priority="5158">
      <formula>AND(($D278=4),($E278=4))</formula>
    </cfRule>
    <cfRule type="expression" dxfId="2668" priority="5159">
      <formula>AND(($D278=4),($E278=3))</formula>
    </cfRule>
    <cfRule type="expression" dxfId="2667" priority="5160">
      <formula>AND(($D278=4),($E278=2))</formula>
    </cfRule>
    <cfRule type="expression" dxfId="2666" priority="5161">
      <formula>AND(($D278=4),($E278=1))</formula>
    </cfRule>
    <cfRule type="expression" dxfId="2665" priority="5162">
      <formula>AND(($D278=3),($E278=5))</formula>
    </cfRule>
    <cfRule type="expression" dxfId="2664" priority="5163">
      <formula>AND(($D278=3),($E278=4))</formula>
    </cfRule>
    <cfRule type="expression" dxfId="2663" priority="5164">
      <formula>AND(($D278=3),($E278=3))</formula>
    </cfRule>
    <cfRule type="expression" dxfId="2662" priority="5165">
      <formula>AND(($D278=3),($E278=2))</formula>
    </cfRule>
    <cfRule type="expression" dxfId="2661" priority="5166">
      <formula>AND(($D278=3),($E278=1))</formula>
    </cfRule>
    <cfRule type="expression" dxfId="2660" priority="5167">
      <formula>AND(($D278=2),($E278=5))</formula>
    </cfRule>
    <cfRule type="expression" dxfId="2659" priority="5168">
      <formula>AND(($D278=2),($E278=4))</formula>
    </cfRule>
    <cfRule type="expression" dxfId="2658" priority="5169">
      <formula>AND(($D278=2),($E278=3))</formula>
    </cfRule>
    <cfRule type="expression" dxfId="2657" priority="5170">
      <formula>AND(($D278=2),($E278=2))</formula>
    </cfRule>
    <cfRule type="expression" dxfId="2656" priority="5171">
      <formula>AND(($D278=2),($E278=1))</formula>
    </cfRule>
    <cfRule type="expression" dxfId="2655" priority="5172">
      <formula>AND(($D278=1),($E278=5))</formula>
    </cfRule>
    <cfRule type="expression" dxfId="2654" priority="5173">
      <formula>AND(($D278=1),($E278=4))</formula>
    </cfRule>
    <cfRule type="expression" dxfId="2653" priority="5174">
      <formula>AND(($D278=1),($E278=3))</formula>
    </cfRule>
    <cfRule type="expression" dxfId="2652" priority="5175">
      <formula>AND(($D278=1),($E278=2))</formula>
    </cfRule>
    <cfRule type="expression" dxfId="2651" priority="5176">
      <formula>AND(($D278=1),($E278=1))</formula>
    </cfRule>
  </conditionalFormatting>
  <conditionalFormatting sqref="Q278">
    <cfRule type="expression" dxfId="2650" priority="5127">
      <formula>AND(($D278=5),($E278=5))</formula>
    </cfRule>
    <cfRule type="expression" dxfId="2649" priority="5128">
      <formula>AND(($D278=5),($E278=4))</formula>
    </cfRule>
    <cfRule type="expression" dxfId="2648" priority="5129">
      <formula>AND(($D278=5),($E278=3))</formula>
    </cfRule>
    <cfRule type="expression" dxfId="2647" priority="5130">
      <formula>AND(($D278=5),($E278=2))</formula>
    </cfRule>
    <cfRule type="expression" dxfId="2646" priority="5131">
      <formula>AND(($D278=5),($E278=1))</formula>
    </cfRule>
    <cfRule type="expression" dxfId="2645" priority="5132">
      <formula>AND(($D278=4),($E278=5))</formula>
    </cfRule>
    <cfRule type="expression" dxfId="2644" priority="5133">
      <formula>AND(($D278=4),($E278=4))</formula>
    </cfRule>
    <cfRule type="expression" dxfId="2643" priority="5134">
      <formula>AND(($D278=4),($E278=3))</formula>
    </cfRule>
    <cfRule type="expression" dxfId="2642" priority="5135">
      <formula>AND(($D278=4),($E278=2))</formula>
    </cfRule>
    <cfRule type="expression" dxfId="2641" priority="5136">
      <formula>AND(($D278=4),($E278=1))</formula>
    </cfRule>
    <cfRule type="expression" dxfId="2640" priority="5137">
      <formula>AND(($D278=3),($E278=5))</formula>
    </cfRule>
    <cfRule type="expression" dxfId="2639" priority="5138">
      <formula>AND(($D278=3),($E278=4))</formula>
    </cfRule>
    <cfRule type="expression" dxfId="2638" priority="5139">
      <formula>AND(($D278=3),($E278=3))</formula>
    </cfRule>
    <cfRule type="expression" dxfId="2637" priority="5140">
      <formula>AND(($D278=3),($E278=2))</formula>
    </cfRule>
    <cfRule type="expression" dxfId="2636" priority="5141">
      <formula>AND(($D278=3),($E278=1))</formula>
    </cfRule>
    <cfRule type="expression" dxfId="2635" priority="5142">
      <formula>AND(($D278=2),($E278=5))</formula>
    </cfRule>
    <cfRule type="expression" dxfId="2634" priority="5143">
      <formula>AND(($D278=2),($E278=4))</formula>
    </cfRule>
    <cfRule type="expression" dxfId="2633" priority="5144">
      <formula>AND(($D278=2),($E278=3))</formula>
    </cfRule>
    <cfRule type="expression" dxfId="2632" priority="5145">
      <formula>AND(($D278=2),($E278=2))</formula>
    </cfRule>
    <cfRule type="expression" dxfId="2631" priority="5146">
      <formula>AND(($D278=2),($E278=1))</formula>
    </cfRule>
    <cfRule type="expression" dxfId="2630" priority="5147">
      <formula>AND(($D278=1),($E278=5))</formula>
    </cfRule>
    <cfRule type="expression" dxfId="2629" priority="5148">
      <formula>AND(($D278=1),($E278=4))</formula>
    </cfRule>
    <cfRule type="expression" dxfId="2628" priority="5149">
      <formula>AND(($D278=1),($E278=3))</formula>
    </cfRule>
    <cfRule type="expression" dxfId="2627" priority="5150">
      <formula>AND(($D278=1),($E278=2))</formula>
    </cfRule>
    <cfRule type="expression" dxfId="2626" priority="5151">
      <formula>AND(($D278=1),($E278=1))</formula>
    </cfRule>
  </conditionalFormatting>
  <conditionalFormatting sqref="H279">
    <cfRule type="expression" dxfId="2625" priority="5102">
      <formula>AND(($D279=5),($E279=5))</formula>
    </cfRule>
    <cfRule type="expression" dxfId="2624" priority="5103">
      <formula>AND(($D279=5),($E279=4))</formula>
    </cfRule>
    <cfRule type="expression" dxfId="2623" priority="5104">
      <formula>AND(($D279=5),($E279=3))</formula>
    </cfRule>
    <cfRule type="expression" dxfId="2622" priority="5105">
      <formula>AND(($D279=5),($E279=2))</formula>
    </cfRule>
    <cfRule type="expression" dxfId="2621" priority="5106">
      <formula>AND(($D279=5),($E279=1))</formula>
    </cfRule>
    <cfRule type="expression" dxfId="2620" priority="5107">
      <formula>AND(($D279=4),($E279=5))</formula>
    </cfRule>
    <cfRule type="expression" dxfId="2619" priority="5108">
      <formula>AND(($D279=4),($E279=4))</formula>
    </cfRule>
    <cfRule type="expression" dxfId="2618" priority="5109">
      <formula>AND(($D279=4),($E279=3))</formula>
    </cfRule>
    <cfRule type="expression" dxfId="2617" priority="5110">
      <formula>AND(($D279=4),($E279=2))</formula>
    </cfRule>
    <cfRule type="expression" dxfId="2616" priority="5111">
      <formula>AND(($D279=4),($E279=1))</formula>
    </cfRule>
    <cfRule type="expression" dxfId="2615" priority="5112">
      <formula>AND(($D279=3),($E279=5))</formula>
    </cfRule>
    <cfRule type="expression" dxfId="2614" priority="5113">
      <formula>AND(($D279=3),($E279=4))</formula>
    </cfRule>
    <cfRule type="expression" dxfId="2613" priority="5114">
      <formula>AND(($D279=3),($E279=3))</formula>
    </cfRule>
    <cfRule type="expression" dxfId="2612" priority="5115">
      <formula>AND(($D279=3),($E279=2))</formula>
    </cfRule>
    <cfRule type="expression" dxfId="2611" priority="5116">
      <formula>AND(($D279=3),($E279=1))</formula>
    </cfRule>
    <cfRule type="expression" dxfId="2610" priority="5117">
      <formula>AND(($D279=2),($E279=5))</formula>
    </cfRule>
    <cfRule type="expression" dxfId="2609" priority="5118">
      <formula>AND(($D279=2),($E279=4))</formula>
    </cfRule>
    <cfRule type="expression" dxfId="2608" priority="5119">
      <formula>AND(($D279=2),($E279=3))</formula>
    </cfRule>
    <cfRule type="expression" dxfId="2607" priority="5120">
      <formula>AND(($D279=2),($E279=2))</formula>
    </cfRule>
    <cfRule type="expression" dxfId="2606" priority="5121">
      <formula>AND(($D279=2),($E279=1))</formula>
    </cfRule>
    <cfRule type="expression" dxfId="2605" priority="5122">
      <formula>AND(($D279=1),($E279=5))</formula>
    </cfRule>
    <cfRule type="expression" dxfId="2604" priority="5123">
      <formula>AND(($D279=1),($E279=4))</formula>
    </cfRule>
    <cfRule type="expression" dxfId="2603" priority="5124">
      <formula>AND(($D279=1),($E279=3))</formula>
    </cfRule>
    <cfRule type="expression" dxfId="2602" priority="5125">
      <formula>AND(($D279=1),($E279=2))</formula>
    </cfRule>
    <cfRule type="expression" dxfId="2601" priority="5126">
      <formula>AND(($D279=1),($E279=1))</formula>
    </cfRule>
  </conditionalFormatting>
  <conditionalFormatting sqref="Q279">
    <cfRule type="expression" dxfId="2600" priority="5077">
      <formula>AND(($D279=5),($E279=5))</formula>
    </cfRule>
    <cfRule type="expression" dxfId="2599" priority="5078">
      <formula>AND(($D279=5),($E279=4))</formula>
    </cfRule>
    <cfRule type="expression" dxfId="2598" priority="5079">
      <formula>AND(($D279=5),($E279=3))</formula>
    </cfRule>
    <cfRule type="expression" dxfId="2597" priority="5080">
      <formula>AND(($D279=5),($E279=2))</formula>
    </cfRule>
    <cfRule type="expression" dxfId="2596" priority="5081">
      <formula>AND(($D279=5),($E279=1))</formula>
    </cfRule>
    <cfRule type="expression" dxfId="2595" priority="5082">
      <formula>AND(($D279=4),($E279=5))</formula>
    </cfRule>
    <cfRule type="expression" dxfId="2594" priority="5083">
      <formula>AND(($D279=4),($E279=4))</formula>
    </cfRule>
    <cfRule type="expression" dxfId="2593" priority="5084">
      <formula>AND(($D279=4),($E279=3))</formula>
    </cfRule>
    <cfRule type="expression" dxfId="2592" priority="5085">
      <formula>AND(($D279=4),($E279=2))</formula>
    </cfRule>
    <cfRule type="expression" dxfId="2591" priority="5086">
      <formula>AND(($D279=4),($E279=1))</formula>
    </cfRule>
    <cfRule type="expression" dxfId="2590" priority="5087">
      <formula>AND(($D279=3),($E279=5))</formula>
    </cfRule>
    <cfRule type="expression" dxfId="2589" priority="5088">
      <formula>AND(($D279=3),($E279=4))</formula>
    </cfRule>
    <cfRule type="expression" dxfId="2588" priority="5089">
      <formula>AND(($D279=3),($E279=3))</formula>
    </cfRule>
    <cfRule type="expression" dxfId="2587" priority="5090">
      <formula>AND(($D279=3),($E279=2))</formula>
    </cfRule>
    <cfRule type="expression" dxfId="2586" priority="5091">
      <formula>AND(($D279=3),($E279=1))</formula>
    </cfRule>
    <cfRule type="expression" dxfId="2585" priority="5092">
      <formula>AND(($D279=2),($E279=5))</formula>
    </cfRule>
    <cfRule type="expression" dxfId="2584" priority="5093">
      <formula>AND(($D279=2),($E279=4))</formula>
    </cfRule>
    <cfRule type="expression" dxfId="2583" priority="5094">
      <formula>AND(($D279=2),($E279=3))</formula>
    </cfRule>
    <cfRule type="expression" dxfId="2582" priority="5095">
      <formula>AND(($D279=2),($E279=2))</formula>
    </cfRule>
    <cfRule type="expression" dxfId="2581" priority="5096">
      <formula>AND(($D279=2),($E279=1))</formula>
    </cfRule>
    <cfRule type="expression" dxfId="2580" priority="5097">
      <formula>AND(($D279=1),($E279=5))</formula>
    </cfRule>
    <cfRule type="expression" dxfId="2579" priority="5098">
      <formula>AND(($D279=1),($E279=4))</formula>
    </cfRule>
    <cfRule type="expression" dxfId="2578" priority="5099">
      <formula>AND(($D279=1),($E279=3))</formula>
    </cfRule>
    <cfRule type="expression" dxfId="2577" priority="5100">
      <formula>AND(($D279=1),($E279=2))</formula>
    </cfRule>
    <cfRule type="expression" dxfId="2576" priority="5101">
      <formula>AND(($D279=1),($E279=1))</formula>
    </cfRule>
  </conditionalFormatting>
  <conditionalFormatting sqref="Q282">
    <cfRule type="expression" dxfId="2575" priority="2677">
      <formula>AND(($O282=5),($P282=5))</formula>
    </cfRule>
    <cfRule type="expression" dxfId="2574" priority="2678">
      <formula>AND(($O282=5),($P282=4))</formula>
    </cfRule>
    <cfRule type="expression" dxfId="2573" priority="2679">
      <formula>AND(($O282=5),($P282=3))</formula>
    </cfRule>
    <cfRule type="expression" dxfId="2572" priority="2680">
      <formula>AND(($O282=5),($P282=2))</formula>
    </cfRule>
    <cfRule type="expression" dxfId="2571" priority="2681">
      <formula>AND(($O282=5),($P282=1))</formula>
    </cfRule>
    <cfRule type="expression" dxfId="2570" priority="2682">
      <formula>AND(($O282=4),($P282=5))</formula>
    </cfRule>
    <cfRule type="expression" dxfId="2569" priority="2683">
      <formula>AND(($O282=4),($P282=4))</formula>
    </cfRule>
    <cfRule type="expression" dxfId="2568" priority="2684">
      <formula>AND(($O282=4),($P282=3))</formula>
    </cfRule>
    <cfRule type="expression" dxfId="2567" priority="2685">
      <formula>AND(($O282=4),($P282=2))</formula>
    </cfRule>
    <cfRule type="expression" dxfId="2566" priority="2686">
      <formula>AND(($O282=4),($P282=1))</formula>
    </cfRule>
    <cfRule type="expression" dxfId="2565" priority="2687">
      <formula>AND(($O282=3),($P282=5))</formula>
    </cfRule>
    <cfRule type="expression" dxfId="2564" priority="2688">
      <formula>AND(($O282=3),($P282=4))</formula>
    </cfRule>
    <cfRule type="expression" dxfId="2563" priority="2689">
      <formula>AND(($O282=3),($P282=3))</formula>
    </cfRule>
    <cfRule type="expression" dxfId="2562" priority="2690">
      <formula>AND(($O282=3),($P282=2))</formula>
    </cfRule>
    <cfRule type="expression" dxfId="2561" priority="2691">
      <formula>AND(($O282=3),($P282=1))</formula>
    </cfRule>
    <cfRule type="expression" dxfId="2560" priority="2692">
      <formula>AND(($O282=2),($P282=5))</formula>
    </cfRule>
    <cfRule type="expression" dxfId="2559" priority="2693">
      <formula>AND(($O282=2),($P282=4))</formula>
    </cfRule>
    <cfRule type="expression" dxfId="2558" priority="2694">
      <formula>AND(($O282=2),($P282=3))</formula>
    </cfRule>
    <cfRule type="expression" dxfId="2557" priority="2695">
      <formula>AND(($O282=2),($P282=2))</formula>
    </cfRule>
    <cfRule type="expression" dxfId="2556" priority="2696">
      <formula>AND(($O282=2),($P282=1))</formula>
    </cfRule>
    <cfRule type="expression" dxfId="2555" priority="2697">
      <formula>AND(($O282=1),($P282=5))</formula>
    </cfRule>
    <cfRule type="expression" dxfId="2554" priority="2698">
      <formula>AND(($O282=1),($P282=4))</formula>
    </cfRule>
    <cfRule type="expression" dxfId="2553" priority="2699">
      <formula>AND(($O282=1),($P282=3))</formula>
    </cfRule>
    <cfRule type="expression" dxfId="2552" priority="2700">
      <formula>AND(($O282=1),($P282=2))</formula>
    </cfRule>
    <cfRule type="expression" dxfId="2551" priority="2701">
      <formula>AND(($O282=1),($P282=1))</formula>
    </cfRule>
  </conditionalFormatting>
  <conditionalFormatting sqref="Q288">
    <cfRule type="expression" dxfId="2550" priority="2652">
      <formula>AND(($O288=5),($P288=5))</formula>
    </cfRule>
    <cfRule type="expression" dxfId="2549" priority="2653">
      <formula>AND(($O288=5),($P288=4))</formula>
    </cfRule>
    <cfRule type="expression" dxfId="2548" priority="2654">
      <formula>AND(($O288=5),($P288=3))</formula>
    </cfRule>
    <cfRule type="expression" dxfId="2547" priority="2655">
      <formula>AND(($O288=5),($P288=2))</formula>
    </cfRule>
    <cfRule type="expression" dxfId="2546" priority="2656">
      <formula>AND(($O288=5),($P288=1))</formula>
    </cfRule>
    <cfRule type="expression" dxfId="2545" priority="2657">
      <formula>AND(($O288=4),($P288=5))</formula>
    </cfRule>
    <cfRule type="expression" dxfId="2544" priority="2658">
      <formula>AND(($O288=4),($P288=4))</formula>
    </cfRule>
    <cfRule type="expression" dxfId="2543" priority="2659">
      <formula>AND(($O288=4),($P288=3))</formula>
    </cfRule>
    <cfRule type="expression" dxfId="2542" priority="2660">
      <formula>AND(($O288=4),($P288=2))</formula>
    </cfRule>
    <cfRule type="expression" dxfId="2541" priority="2661">
      <formula>AND(($O288=4),($P288=1))</formula>
    </cfRule>
    <cfRule type="expression" dxfId="2540" priority="2662">
      <formula>AND(($O288=3),($P288=5))</formula>
    </cfRule>
    <cfRule type="expression" dxfId="2539" priority="2663">
      <formula>AND(($O288=3),($P288=4))</formula>
    </cfRule>
    <cfRule type="expression" dxfId="2538" priority="2664">
      <formula>AND(($O288=3),($P288=3))</formula>
    </cfRule>
    <cfRule type="expression" dxfId="2537" priority="2665">
      <formula>AND(($O288=3),($P288=2))</formula>
    </cfRule>
    <cfRule type="expression" dxfId="2536" priority="2666">
      <formula>AND(($O288=3),($P288=1))</formula>
    </cfRule>
    <cfRule type="expression" dxfId="2535" priority="2667">
      <formula>AND(($O288=2),($P288=5))</formula>
    </cfRule>
    <cfRule type="expression" dxfId="2534" priority="2668">
      <formula>AND(($O288=2),($P288=4))</formula>
    </cfRule>
    <cfRule type="expression" dxfId="2533" priority="2669">
      <formula>AND(($O288=2),($P288=3))</formula>
    </cfRule>
    <cfRule type="expression" dxfId="2532" priority="2670">
      <formula>AND(($O288=2),($P288=2))</formula>
    </cfRule>
    <cfRule type="expression" dxfId="2531" priority="2671">
      <formula>AND(($O288=2),($P288=1))</formula>
    </cfRule>
    <cfRule type="expression" dxfId="2530" priority="2672">
      <formula>AND(($O288=1),($P288=5))</formula>
    </cfRule>
    <cfRule type="expression" dxfId="2529" priority="2673">
      <formula>AND(($O288=1),($P288=4))</formula>
    </cfRule>
    <cfRule type="expression" dxfId="2528" priority="2674">
      <formula>AND(($O288=1),($P288=3))</formula>
    </cfRule>
    <cfRule type="expression" dxfId="2527" priority="2675">
      <formula>AND(($O288=1),($P288=2))</formula>
    </cfRule>
    <cfRule type="expression" dxfId="2526" priority="2676">
      <formula>AND(($O288=1),($P288=1))</formula>
    </cfRule>
  </conditionalFormatting>
  <conditionalFormatting sqref="Q293">
    <cfRule type="expression" dxfId="2525" priority="2527">
      <formula>AND(($O293=5),($P293=5))</formula>
    </cfRule>
    <cfRule type="expression" dxfId="2524" priority="2528">
      <formula>AND(($O293=5),($P293=4))</formula>
    </cfRule>
    <cfRule type="expression" dxfId="2523" priority="2529">
      <formula>AND(($O293=5),($P293=3))</formula>
    </cfRule>
    <cfRule type="expression" dxfId="2522" priority="2530">
      <formula>AND(($O293=5),($P293=2))</formula>
    </cfRule>
    <cfRule type="expression" dxfId="2521" priority="2531">
      <formula>AND(($O293=5),($P293=1))</formula>
    </cfRule>
    <cfRule type="expression" dxfId="2520" priority="2532">
      <formula>AND(($O293=4),($P293=5))</formula>
    </cfRule>
    <cfRule type="expression" dxfId="2519" priority="2533">
      <formula>AND(($O293=4),($P293=4))</formula>
    </cfRule>
    <cfRule type="expression" dxfId="2518" priority="2534">
      <formula>AND(($O293=4),($P293=3))</formula>
    </cfRule>
    <cfRule type="expression" dxfId="2517" priority="2535">
      <formula>AND(($O293=4),($P293=2))</formula>
    </cfRule>
    <cfRule type="expression" dxfId="2516" priority="2536">
      <formula>AND(($O293=4),($P293=1))</formula>
    </cfRule>
    <cfRule type="expression" dxfId="2515" priority="2537">
      <formula>AND(($O293=3),($P293=5))</formula>
    </cfRule>
    <cfRule type="expression" dxfId="2514" priority="2538">
      <formula>AND(($O293=3),($P293=4))</formula>
    </cfRule>
    <cfRule type="expression" dxfId="2513" priority="2539">
      <formula>AND(($O293=3),($P293=3))</formula>
    </cfRule>
    <cfRule type="expression" dxfId="2512" priority="2540">
      <formula>AND(($O293=3),($P293=2))</formula>
    </cfRule>
    <cfRule type="expression" dxfId="2511" priority="2541">
      <formula>AND(($O293=3),($P293=1))</formula>
    </cfRule>
    <cfRule type="expression" dxfId="2510" priority="2542">
      <formula>AND(($O293=2),($P293=5))</formula>
    </cfRule>
    <cfRule type="expression" dxfId="2509" priority="2543">
      <formula>AND(($O293=2),($P293=4))</formula>
    </cfRule>
    <cfRule type="expression" dxfId="2508" priority="2544">
      <formula>AND(($O293=2),($P293=3))</formula>
    </cfRule>
    <cfRule type="expression" dxfId="2507" priority="2545">
      <formula>AND(($O293=2),($P293=2))</formula>
    </cfRule>
    <cfRule type="expression" dxfId="2506" priority="2546">
      <formula>AND(($O293=2),($P293=1))</formula>
    </cfRule>
    <cfRule type="expression" dxfId="2505" priority="2547">
      <formula>AND(($O293=1),($P293=5))</formula>
    </cfRule>
    <cfRule type="expression" dxfId="2504" priority="2548">
      <formula>AND(($O293=1),($P293=4))</formula>
    </cfRule>
    <cfRule type="expression" dxfId="2503" priority="2549">
      <formula>AND(($O293=1),($P293=3))</formula>
    </cfRule>
    <cfRule type="expression" dxfId="2502" priority="2550">
      <formula>AND(($O293=1),($P293=2))</formula>
    </cfRule>
    <cfRule type="expression" dxfId="2501" priority="2551">
      <formula>AND(($O293=1),($P293=1))</formula>
    </cfRule>
  </conditionalFormatting>
  <conditionalFormatting sqref="Q302">
    <cfRule type="expression" dxfId="2500" priority="2502">
      <formula>AND(($O302=5),($P302=5))</formula>
    </cfRule>
    <cfRule type="expression" dxfId="2499" priority="2503">
      <formula>AND(($O302=5),($P302=4))</formula>
    </cfRule>
    <cfRule type="expression" dxfId="2498" priority="2504">
      <formula>AND(($O302=5),($P302=3))</formula>
    </cfRule>
    <cfRule type="expression" dxfId="2497" priority="2505">
      <formula>AND(($O302=5),($P302=2))</formula>
    </cfRule>
    <cfRule type="expression" dxfId="2496" priority="2506">
      <formula>AND(($O302=5),($P302=1))</formula>
    </cfRule>
    <cfRule type="expression" dxfId="2495" priority="2507">
      <formula>AND(($O302=4),($P302=5))</formula>
    </cfRule>
    <cfRule type="expression" dxfId="2494" priority="2508">
      <formula>AND(($O302=4),($P302=4))</formula>
    </cfRule>
    <cfRule type="expression" dxfId="2493" priority="2509">
      <formula>AND(($O302=4),($P302=3))</formula>
    </cfRule>
    <cfRule type="expression" dxfId="2492" priority="2510">
      <formula>AND(($O302=4),($P302=2))</formula>
    </cfRule>
    <cfRule type="expression" dxfId="2491" priority="2511">
      <formula>AND(($O302=4),($P302=1))</formula>
    </cfRule>
    <cfRule type="expression" dxfId="2490" priority="2512">
      <formula>AND(($O302=3),($P302=5))</formula>
    </cfRule>
    <cfRule type="expression" dxfId="2489" priority="2513">
      <formula>AND(($O302=3),($P302=4))</formula>
    </cfRule>
    <cfRule type="expression" dxfId="2488" priority="2514">
      <formula>AND(($O302=3),($P302=3))</formula>
    </cfRule>
    <cfRule type="expression" dxfId="2487" priority="2515">
      <formula>AND(($O302=3),($P302=2))</formula>
    </cfRule>
    <cfRule type="expression" dxfId="2486" priority="2516">
      <formula>AND(($O302=3),($P302=1))</formula>
    </cfRule>
    <cfRule type="expression" dxfId="2485" priority="2517">
      <formula>AND(($O302=2),($P302=5))</formula>
    </cfRule>
    <cfRule type="expression" dxfId="2484" priority="2518">
      <formula>AND(($O302=2),($P302=4))</formula>
    </cfRule>
    <cfRule type="expression" dxfId="2483" priority="2519">
      <formula>AND(($O302=2),($P302=3))</formula>
    </cfRule>
    <cfRule type="expression" dxfId="2482" priority="2520">
      <formula>AND(($O302=2),($P302=2))</formula>
    </cfRule>
    <cfRule type="expression" dxfId="2481" priority="2521">
      <formula>AND(($O302=2),($P302=1))</formula>
    </cfRule>
    <cfRule type="expression" dxfId="2480" priority="2522">
      <formula>AND(($O302=1),($P302=5))</formula>
    </cfRule>
    <cfRule type="expression" dxfId="2479" priority="2523">
      <formula>AND(($O302=1),($P302=4))</formula>
    </cfRule>
    <cfRule type="expression" dxfId="2478" priority="2524">
      <formula>AND(($O302=1),($P302=3))</formula>
    </cfRule>
    <cfRule type="expression" dxfId="2477" priority="2525">
      <formula>AND(($O302=1),($P302=2))</formula>
    </cfRule>
    <cfRule type="expression" dxfId="2476" priority="2526">
      <formula>AND(($O302=1),($P302=1))</formula>
    </cfRule>
  </conditionalFormatting>
  <conditionalFormatting sqref="H308">
    <cfRule type="expression" dxfId="2475" priority="676">
      <formula>AND(($H308=5),($I308=5))</formula>
    </cfRule>
    <cfRule type="expression" dxfId="2474" priority="677">
      <formula>AND(($H308=5),($I308=4))</formula>
    </cfRule>
    <cfRule type="expression" dxfId="2473" priority="678">
      <formula>AND(($H308=5),($I308=3))</formula>
    </cfRule>
    <cfRule type="expression" dxfId="2472" priority="679">
      <formula>AND(($H308=5),($I308=2))</formula>
    </cfRule>
    <cfRule type="expression" dxfId="2471" priority="680">
      <formula>AND(($H308=5),($I308=1))</formula>
    </cfRule>
    <cfRule type="expression" dxfId="2470" priority="681">
      <formula>AND(($H308=4),($I308=5))</formula>
    </cfRule>
    <cfRule type="expression" dxfId="2469" priority="682">
      <formula>AND(($H308=4),($I308=4))</formula>
    </cfRule>
    <cfRule type="expression" dxfId="2468" priority="683">
      <formula>AND(($H308=4),($I308=3))</formula>
    </cfRule>
    <cfRule type="expression" dxfId="2467" priority="684">
      <formula>AND(($H308=4),($I308=2))</formula>
    </cfRule>
    <cfRule type="expression" dxfId="2466" priority="685">
      <formula>AND(($H308=4),($I308=1))</formula>
    </cfRule>
    <cfRule type="expression" dxfId="2465" priority="686">
      <formula>AND(($H308=3),($I308=5))</formula>
    </cfRule>
    <cfRule type="expression" dxfId="2464" priority="687">
      <formula>AND(($H308=3),($I308=4))</formula>
    </cfRule>
    <cfRule type="expression" dxfId="2463" priority="688">
      <formula>AND(($H308=3),($I308=3))</formula>
    </cfRule>
    <cfRule type="expression" dxfId="2462" priority="689">
      <formula>AND(($H308=3),($I308=2))</formula>
    </cfRule>
    <cfRule type="expression" dxfId="2461" priority="690">
      <formula>AND(($H308=3),($I308=1))</formula>
    </cfRule>
    <cfRule type="expression" dxfId="2460" priority="691">
      <formula>AND(($H308=2),($I308=5))</formula>
    </cfRule>
    <cfRule type="expression" dxfId="2459" priority="692">
      <formula>AND(($H308=2),($I308=4))</formula>
    </cfRule>
    <cfRule type="expression" dxfId="2458" priority="693">
      <formula>AND(($H308=2),($I308=3))</formula>
    </cfRule>
    <cfRule type="expression" dxfId="2457" priority="694">
      <formula>AND(($H308=2),($I308=2))</formula>
    </cfRule>
    <cfRule type="expression" dxfId="2456" priority="695">
      <formula>AND(($H308=2),($I308=1))</formula>
    </cfRule>
    <cfRule type="expression" dxfId="2455" priority="696">
      <formula>AND(($H308=1),($I308=5))</formula>
    </cfRule>
    <cfRule type="expression" dxfId="2454" priority="697">
      <formula>AND(($H308=1),($I308=4))</formula>
    </cfRule>
    <cfRule type="expression" dxfId="2453" priority="698">
      <formula>AND(($H308=1),($I308=3))</formula>
    </cfRule>
    <cfRule type="expression" dxfId="2452" priority="699">
      <formula>AND(($H308=1),($I308=2))</formula>
    </cfRule>
    <cfRule type="expression" dxfId="2451" priority="700">
      <formula>AND(($H308=1),($I308=1))</formula>
    </cfRule>
  </conditionalFormatting>
  <conditionalFormatting sqref="Q308">
    <cfRule type="expression" dxfId="2450" priority="701">
      <formula>AND(($Q308=5),($R308=5))</formula>
    </cfRule>
    <cfRule type="expression" dxfId="2449" priority="702">
      <formula>AND(($Q308=5),($R308=4))</formula>
    </cfRule>
    <cfRule type="expression" dxfId="2448" priority="703">
      <formula>AND(($Q308=5),($R308=3))</formula>
    </cfRule>
    <cfRule type="expression" dxfId="2447" priority="704">
      <formula>AND(($Q308=5),($R308=2))</formula>
    </cfRule>
    <cfRule type="expression" dxfId="2446" priority="705">
      <formula>AND(($Q308=5),($R308=1))</formula>
    </cfRule>
    <cfRule type="expression" dxfId="2445" priority="706">
      <formula>AND(($Q308=4),($R308=5))</formula>
    </cfRule>
    <cfRule type="expression" dxfId="2444" priority="707">
      <formula>AND(($Q308=4),($R308=4))</formula>
    </cfRule>
    <cfRule type="expression" dxfId="2443" priority="708">
      <formula>AND(($Q308=4),($R308=3))</formula>
    </cfRule>
    <cfRule type="expression" dxfId="2442" priority="709">
      <formula>AND(($Q308=4),($R308=2))</formula>
    </cfRule>
    <cfRule type="expression" dxfId="2441" priority="710">
      <formula>AND(($Q308=4),($R308=1))</formula>
    </cfRule>
    <cfRule type="expression" dxfId="2440" priority="711">
      <formula>AND(($Q308=3),($R308=5))</formula>
    </cfRule>
    <cfRule type="expression" dxfId="2439" priority="712">
      <formula>AND(($Q308=3),($R308=4))</formula>
    </cfRule>
    <cfRule type="expression" dxfId="2438" priority="713">
      <formula>AND(($Q308=3),($R308=3))</formula>
    </cfRule>
    <cfRule type="expression" dxfId="2437" priority="714">
      <formula>AND(($Q308=3),($R308=2))</formula>
    </cfRule>
    <cfRule type="expression" dxfId="2436" priority="715">
      <formula>AND(($Q308=3),($R308=1))</formula>
    </cfRule>
    <cfRule type="expression" dxfId="2435" priority="716">
      <formula>AND(($Q308=2),($R308=5))</formula>
    </cfRule>
    <cfRule type="expression" dxfId="2434" priority="717">
      <formula>AND(($Q308=2),($R308=4))</formula>
    </cfRule>
    <cfRule type="expression" dxfId="2433" priority="718">
      <formula>AND(($Q308=2),($R308=3))</formula>
    </cfRule>
    <cfRule type="expression" dxfId="2432" priority="719">
      <formula>AND(($Q308=2),($R308=2))</formula>
    </cfRule>
    <cfRule type="expression" dxfId="2431" priority="720">
      <formula>AND(($Q308=2),($R308=1))</formula>
    </cfRule>
    <cfRule type="expression" dxfId="2430" priority="721">
      <formula>AND(($Q308=1),($R308=5))</formula>
    </cfRule>
    <cfRule type="expression" dxfId="2429" priority="722">
      <formula>AND(($Q308=1),($R308=4))</formula>
    </cfRule>
    <cfRule type="expression" dxfId="2428" priority="723">
      <formula>AND(($Q308=1),($R308=3))</formula>
    </cfRule>
    <cfRule type="expression" dxfId="2427" priority="724">
      <formula>AND(($Q308=1),($R308=2))</formula>
    </cfRule>
    <cfRule type="expression" dxfId="2426" priority="725">
      <formula>AND(($Q308=1),($R308=1))</formula>
    </cfRule>
  </conditionalFormatting>
  <conditionalFormatting sqref="Q318">
    <cfRule type="expression" dxfId="2425" priority="2377">
      <formula>AND(($O318=5),($P318=5))</formula>
    </cfRule>
    <cfRule type="expression" dxfId="2424" priority="2378">
      <formula>AND(($O318=5),($P318=4))</formula>
    </cfRule>
    <cfRule type="expression" dxfId="2423" priority="2379">
      <formula>AND(($O318=5),($P318=3))</formula>
    </cfRule>
    <cfRule type="expression" dxfId="2422" priority="2380">
      <formula>AND(($O318=5),($P318=2))</formula>
    </cfRule>
    <cfRule type="expression" dxfId="2421" priority="2381">
      <formula>AND(($O318=5),($P318=1))</formula>
    </cfRule>
    <cfRule type="expression" dxfId="2420" priority="2382">
      <formula>AND(($O318=4),($P318=5))</formula>
    </cfRule>
    <cfRule type="expression" dxfId="2419" priority="2383">
      <formula>AND(($O318=4),($P318=4))</formula>
    </cfRule>
    <cfRule type="expression" dxfId="2418" priority="2384">
      <formula>AND(($O318=4),($P318=3))</formula>
    </cfRule>
    <cfRule type="expression" dxfId="2417" priority="2385">
      <formula>AND(($O318=4),($P318=2))</formula>
    </cfRule>
    <cfRule type="expression" dxfId="2416" priority="2386">
      <formula>AND(($O318=4),($P318=1))</formula>
    </cfRule>
    <cfRule type="expression" dxfId="2415" priority="2387">
      <formula>AND(($O318=3),($P318=5))</formula>
    </cfRule>
    <cfRule type="expression" dxfId="2414" priority="2388">
      <formula>AND(($O318=3),($P318=4))</formula>
    </cfRule>
    <cfRule type="expression" dxfId="2413" priority="2389">
      <formula>AND(($O318=3),($P318=3))</formula>
    </cfRule>
    <cfRule type="expression" dxfId="2412" priority="2390">
      <formula>AND(($O318=3),($P318=2))</formula>
    </cfRule>
    <cfRule type="expression" dxfId="2411" priority="2391">
      <formula>AND(($O318=3),($P318=1))</formula>
    </cfRule>
    <cfRule type="expression" dxfId="2410" priority="2392">
      <formula>AND(($O318=2),($P318=5))</formula>
    </cfRule>
    <cfRule type="expression" dxfId="2409" priority="2393">
      <formula>AND(($O318=2),($P318=4))</formula>
    </cfRule>
    <cfRule type="expression" dxfId="2408" priority="2394">
      <formula>AND(($O318=2),($P318=3))</formula>
    </cfRule>
    <cfRule type="expression" dxfId="2407" priority="2395">
      <formula>AND(($O318=2),($P318=2))</formula>
    </cfRule>
    <cfRule type="expression" dxfId="2406" priority="2396">
      <formula>AND(($O318=2),($P318=1))</formula>
    </cfRule>
    <cfRule type="expression" dxfId="2405" priority="2397">
      <formula>AND(($O318=1),($P318=5))</formula>
    </cfRule>
    <cfRule type="expression" dxfId="2404" priority="2398">
      <formula>AND(($O318=1),($P318=4))</formula>
    </cfRule>
    <cfRule type="expression" dxfId="2403" priority="2399">
      <formula>AND(($O318=1),($P318=3))</formula>
    </cfRule>
    <cfRule type="expression" dxfId="2402" priority="2400">
      <formula>AND(($O318=1),($P318=2))</formula>
    </cfRule>
    <cfRule type="expression" dxfId="2401" priority="2401">
      <formula>AND(($O318=1),($P318=1))</formula>
    </cfRule>
  </conditionalFormatting>
  <conditionalFormatting sqref="H321">
    <cfRule type="expression" dxfId="2400" priority="2327">
      <formula>AND(($F321=5),($G321=5))</formula>
    </cfRule>
    <cfRule type="expression" dxfId="2399" priority="2328">
      <formula>AND(($F321=5),($G321=4))</formula>
    </cfRule>
    <cfRule type="expression" dxfId="2398" priority="2329">
      <formula>AND(($F321=5),($G321=3))</formula>
    </cfRule>
    <cfRule type="expression" dxfId="2397" priority="2330">
      <formula>AND(($F321=5),($G321=2))</formula>
    </cfRule>
    <cfRule type="expression" dxfId="2396" priority="2331">
      <formula>AND(($F321=5),($G321=1))</formula>
    </cfRule>
    <cfRule type="expression" dxfId="2395" priority="2332">
      <formula>AND(($F321=4),($G321=5))</formula>
    </cfRule>
    <cfRule type="expression" dxfId="2394" priority="2333">
      <formula>AND(($F321=4),($G321=4))</formula>
    </cfRule>
    <cfRule type="expression" dxfId="2393" priority="2334">
      <formula>AND(($F321=4),($G321=3))</formula>
    </cfRule>
    <cfRule type="expression" dxfId="2392" priority="2335">
      <formula>AND(($F321=4),($G321=2))</formula>
    </cfRule>
    <cfRule type="expression" dxfId="2391" priority="2336">
      <formula>AND(($F321=4),($G321=1))</formula>
    </cfRule>
    <cfRule type="expression" dxfId="2390" priority="2337">
      <formula>AND(($F321=3),($G321=5))</formula>
    </cfRule>
    <cfRule type="expression" dxfId="2389" priority="2338">
      <formula>AND(($F321=3),($G321=4))</formula>
    </cfRule>
    <cfRule type="expression" dxfId="2388" priority="2339">
      <formula>AND(($F321=3),($G321=3))</formula>
    </cfRule>
    <cfRule type="expression" dxfId="2387" priority="2340">
      <formula>AND(($F321=3),($G321=2))</formula>
    </cfRule>
    <cfRule type="expression" dxfId="2386" priority="2341">
      <formula>AND(($F321=3),($G321=1))</formula>
    </cfRule>
    <cfRule type="expression" dxfId="2385" priority="2342">
      <formula>AND(($F321=2),($G321=5))</formula>
    </cfRule>
    <cfRule type="expression" dxfId="2384" priority="2343">
      <formula>AND(($F321=2),($G321=4))</formula>
    </cfRule>
    <cfRule type="expression" dxfId="2383" priority="2344">
      <formula>AND(($F321=2),($G321=3))</formula>
    </cfRule>
    <cfRule type="expression" dxfId="2382" priority="2345">
      <formula>AND(($F321=2),($G321=2))</formula>
    </cfRule>
    <cfRule type="expression" dxfId="2381" priority="2346">
      <formula>AND(($F321=2),($G321=1))</formula>
    </cfRule>
    <cfRule type="expression" dxfId="2380" priority="2347">
      <formula>AND(($F321=1),($G321=5))</formula>
    </cfRule>
    <cfRule type="expression" dxfId="2379" priority="2348">
      <formula>AND(($F321=1),($G321=4))</formula>
    </cfRule>
    <cfRule type="expression" dxfId="2378" priority="2349">
      <formula>AND(($F321=1),($G321=3))</formula>
    </cfRule>
    <cfRule type="expression" dxfId="2377" priority="2350">
      <formula>AND(($F321=1),($G321=2))</formula>
    </cfRule>
    <cfRule type="expression" dxfId="2376" priority="2351">
      <formula>AND(($F321=1),($G321=1))</formula>
    </cfRule>
  </conditionalFormatting>
  <conditionalFormatting sqref="Q321">
    <cfRule type="expression" dxfId="2375" priority="2352">
      <formula>AND(($O321=5),($P321=5))</formula>
    </cfRule>
    <cfRule type="expression" dxfId="2374" priority="2353">
      <formula>AND(($O321=5),($P321=4))</formula>
    </cfRule>
    <cfRule type="expression" dxfId="2373" priority="2354">
      <formula>AND(($O321=5),($P321=3))</formula>
    </cfRule>
    <cfRule type="expression" dxfId="2372" priority="2355">
      <formula>AND(($O321=5),($P321=2))</formula>
    </cfRule>
    <cfRule type="expression" dxfId="2371" priority="2356">
      <formula>AND(($O321=5),($P321=1))</formula>
    </cfRule>
    <cfRule type="expression" dxfId="2370" priority="2357">
      <formula>AND(($O321=4),($P321=5))</formula>
    </cfRule>
    <cfRule type="expression" dxfId="2369" priority="2358">
      <formula>AND(($O321=4),($P321=4))</formula>
    </cfRule>
    <cfRule type="expression" dxfId="2368" priority="2359">
      <formula>AND(($O321=4),($P321=3))</formula>
    </cfRule>
    <cfRule type="expression" dxfId="2367" priority="2360">
      <formula>AND(($O321=4),($P321=2))</formula>
    </cfRule>
    <cfRule type="expression" dxfId="2366" priority="2361">
      <formula>AND(($O321=4),($P321=1))</formula>
    </cfRule>
    <cfRule type="expression" dxfId="2365" priority="2362">
      <formula>AND(($O321=3),($P321=5))</formula>
    </cfRule>
    <cfRule type="expression" dxfId="2364" priority="2363">
      <formula>AND(($O321=3),($P321=4))</formula>
    </cfRule>
    <cfRule type="expression" dxfId="2363" priority="2364">
      <formula>AND(($O321=3),($P321=3))</formula>
    </cfRule>
    <cfRule type="expression" dxfId="2362" priority="2365">
      <formula>AND(($O321=3),($P321=2))</formula>
    </cfRule>
    <cfRule type="expression" dxfId="2361" priority="2366">
      <formula>AND(($O321=3),($P321=1))</formula>
    </cfRule>
    <cfRule type="expression" dxfId="2360" priority="2367">
      <formula>AND(($O321=2),($P321=5))</formula>
    </cfRule>
    <cfRule type="expression" dxfId="2359" priority="2368">
      <formula>AND(($O321=2),($P321=4))</formula>
    </cfRule>
    <cfRule type="expression" dxfId="2358" priority="2369">
      <formula>AND(($O321=2),($P321=3))</formula>
    </cfRule>
    <cfRule type="expression" dxfId="2357" priority="2370">
      <formula>AND(($O321=2),($P321=2))</formula>
    </cfRule>
    <cfRule type="expression" dxfId="2356" priority="2371">
      <formula>AND(($O321=2),($P321=1))</formula>
    </cfRule>
    <cfRule type="expression" dxfId="2355" priority="2372">
      <formula>AND(($O321=1),($P321=5))</formula>
    </cfRule>
    <cfRule type="expression" dxfId="2354" priority="2373">
      <formula>AND(($O321=1),($P321=4))</formula>
    </cfRule>
    <cfRule type="expression" dxfId="2353" priority="2374">
      <formula>AND(($O321=1),($P321=3))</formula>
    </cfRule>
    <cfRule type="expression" dxfId="2352" priority="2375">
      <formula>AND(($O321=1),($P321=2))</formula>
    </cfRule>
    <cfRule type="expression" dxfId="2351" priority="2376">
      <formula>AND(($O321=1),($P321=1))</formula>
    </cfRule>
  </conditionalFormatting>
  <conditionalFormatting sqref="H327">
    <cfRule type="expression" dxfId="2350" priority="2252">
      <formula>AND(($H327=5),($I327=5))</formula>
    </cfRule>
    <cfRule type="expression" dxfId="2349" priority="2253">
      <formula>AND(($H327=5),($I327=4))</formula>
    </cfRule>
    <cfRule type="expression" dxfId="2348" priority="2254">
      <formula>AND(($H327=5),($I327=3))</formula>
    </cfRule>
    <cfRule type="expression" dxfId="2347" priority="2255">
      <formula>AND(($H327=5),($I327=2))</formula>
    </cfRule>
    <cfRule type="expression" dxfId="2346" priority="2256">
      <formula>AND(($H327=5),($I327=1))</formula>
    </cfRule>
    <cfRule type="expression" dxfId="2345" priority="2257">
      <formula>AND(($H327=4),($I327=5))</formula>
    </cfRule>
    <cfRule type="expression" dxfId="2344" priority="2258">
      <formula>AND(($H327=4),($I327=4))</formula>
    </cfRule>
    <cfRule type="expression" dxfId="2343" priority="2259">
      <formula>AND(($H327=4),($I327=3))</formula>
    </cfRule>
    <cfRule type="expression" dxfId="2342" priority="2260">
      <formula>AND(($H327=4),($I327=2))</formula>
    </cfRule>
    <cfRule type="expression" dxfId="2341" priority="2261">
      <formula>AND(($H327=4),($I327=1))</formula>
    </cfRule>
    <cfRule type="expression" dxfId="2340" priority="2262">
      <formula>AND(($H327=3),($I327=5))</formula>
    </cfRule>
    <cfRule type="expression" dxfId="2339" priority="2263">
      <formula>AND(($H327=3),($I327=4))</formula>
    </cfRule>
    <cfRule type="expression" dxfId="2338" priority="2264">
      <formula>AND(($H327=3),($I327=3))</formula>
    </cfRule>
    <cfRule type="expression" dxfId="2337" priority="2265">
      <formula>AND(($H327=3),($I327=2))</formula>
    </cfRule>
    <cfRule type="expression" dxfId="2336" priority="2266">
      <formula>AND(($H327=3),($I327=1))</formula>
    </cfRule>
    <cfRule type="expression" dxfId="2335" priority="2267">
      <formula>AND(($H327=2),($I327=5))</formula>
    </cfRule>
    <cfRule type="expression" dxfId="2334" priority="2268">
      <formula>AND(($H327=2),($I327=4))</formula>
    </cfRule>
    <cfRule type="expression" dxfId="2333" priority="2269">
      <formula>AND(($H327=2),($I327=3))</formula>
    </cfRule>
    <cfRule type="expression" dxfId="2332" priority="2270">
      <formula>AND(($H327=2),($I327=2))</formula>
    </cfRule>
    <cfRule type="expression" dxfId="2331" priority="2271">
      <formula>AND(($H327=2),($I327=1))</formula>
    </cfRule>
    <cfRule type="expression" dxfId="2330" priority="2272">
      <formula>AND(($H327=1),($I327=5))</formula>
    </cfRule>
    <cfRule type="expression" dxfId="2329" priority="2273">
      <formula>AND(($H327=1),($I327=4))</formula>
    </cfRule>
    <cfRule type="expression" dxfId="2328" priority="2274">
      <formula>AND(($H327=1),($I327=3))</formula>
    </cfRule>
    <cfRule type="expression" dxfId="2327" priority="2275">
      <formula>AND(($H327=1),($I327=2))</formula>
    </cfRule>
    <cfRule type="expression" dxfId="2326" priority="2276">
      <formula>AND(($H327=1),($I327=1))</formula>
    </cfRule>
  </conditionalFormatting>
  <conditionalFormatting sqref="Q327">
    <cfRule type="expression" dxfId="2325" priority="2177">
      <formula>AND(($Q327=5),($R327=5))</formula>
    </cfRule>
    <cfRule type="expression" dxfId="2324" priority="2178">
      <formula>AND(($Q327=5),($R327=4))</formula>
    </cfRule>
    <cfRule type="expression" dxfId="2323" priority="2179">
      <formula>AND(($Q327=5),($R327=3))</formula>
    </cfRule>
    <cfRule type="expression" dxfId="2322" priority="2180">
      <formula>AND(($Q327=5),($R327=2))</formula>
    </cfRule>
    <cfRule type="expression" dxfId="2321" priority="2181">
      <formula>AND(($Q327=5),($R327=1))</formula>
    </cfRule>
    <cfRule type="expression" dxfId="2320" priority="2182">
      <formula>AND(($Q327=4),($R327=5))</formula>
    </cfRule>
    <cfRule type="expression" dxfId="2319" priority="2183">
      <formula>AND(($Q327=4),($R327=4))</formula>
    </cfRule>
    <cfRule type="expression" dxfId="2318" priority="2184">
      <formula>AND(($Q327=4),($R327=3))</formula>
    </cfRule>
    <cfRule type="expression" dxfId="2317" priority="2185">
      <formula>AND(($Q327=4),($R327=2))</formula>
    </cfRule>
    <cfRule type="expression" dxfId="2316" priority="2186">
      <formula>AND(($Q327=4),($R327=1))</formula>
    </cfRule>
    <cfRule type="expression" dxfId="2315" priority="2187">
      <formula>AND(($Q327=3),($R327=5))</formula>
    </cfRule>
    <cfRule type="expression" dxfId="2314" priority="2188">
      <formula>AND(($Q327=3),($R327=4))</formula>
    </cfRule>
    <cfRule type="expression" dxfId="2313" priority="2189">
      <formula>AND(($Q327=3),($R327=3))</formula>
    </cfRule>
    <cfRule type="expression" dxfId="2312" priority="2190">
      <formula>AND(($Q327=3),($R327=2))</formula>
    </cfRule>
    <cfRule type="expression" dxfId="2311" priority="2191">
      <formula>AND(($Q327=3),($R327=1))</formula>
    </cfRule>
    <cfRule type="expression" dxfId="2310" priority="2192">
      <formula>AND(($Q327=2),($R327=5))</formula>
    </cfRule>
    <cfRule type="expression" dxfId="2309" priority="2193">
      <formula>AND(($Q327=2),($R327=4))</formula>
    </cfRule>
    <cfRule type="expression" dxfId="2308" priority="2194">
      <formula>AND(($Q327=2),($R327=3))</formula>
    </cfRule>
    <cfRule type="expression" dxfId="2307" priority="2195">
      <formula>AND(($Q327=2),($R327=2))</formula>
    </cfRule>
    <cfRule type="expression" dxfId="2306" priority="2196">
      <formula>AND(($Q327=2),($R327=1))</formula>
    </cfRule>
    <cfRule type="expression" dxfId="2305" priority="2197">
      <formula>AND(($Q327=1),($R327=5))</formula>
    </cfRule>
    <cfRule type="expression" dxfId="2304" priority="2198">
      <formula>AND(($Q327=1),($R327=4))</formula>
    </cfRule>
    <cfRule type="expression" dxfId="2303" priority="2199">
      <formula>AND(($Q327=1),($R327=3))</formula>
    </cfRule>
    <cfRule type="expression" dxfId="2302" priority="2200">
      <formula>AND(($Q327=1),($R327=2))</formula>
    </cfRule>
    <cfRule type="expression" dxfId="2301" priority="2201">
      <formula>AND(($Q327=1),($R327=1))</formula>
    </cfRule>
  </conditionalFormatting>
  <conditionalFormatting sqref="H345">
    <cfRule type="expression" dxfId="2300" priority="2027">
      <formula>AND(($D345=5),($E345=5))</formula>
    </cfRule>
    <cfRule type="expression" dxfId="2299" priority="2028">
      <formula>AND(($D345=5),($E345=4))</formula>
    </cfRule>
    <cfRule type="expression" dxfId="2298" priority="2029">
      <formula>AND(($D345=5),($E345=3))</formula>
    </cfRule>
    <cfRule type="expression" dxfId="2297" priority="2030">
      <formula>AND(($D345=5),($E345=2))</formula>
    </cfRule>
    <cfRule type="expression" dxfId="2296" priority="2031">
      <formula>AND(($D345=5),($E345=1))</formula>
    </cfRule>
    <cfRule type="expression" dxfId="2295" priority="2032">
      <formula>AND(($D345=4),($E345=5))</formula>
    </cfRule>
    <cfRule type="expression" dxfId="2294" priority="2033">
      <formula>AND(($D345=4),($E345=4))</formula>
    </cfRule>
    <cfRule type="expression" dxfId="2293" priority="2034">
      <formula>AND(($D345=4),($E345=3))</formula>
    </cfRule>
    <cfRule type="expression" dxfId="2292" priority="2035">
      <formula>AND(($D345=4),($E345=2))</formula>
    </cfRule>
    <cfRule type="expression" dxfId="2291" priority="2036">
      <formula>AND(($D345=4),($E345=1))</formula>
    </cfRule>
    <cfRule type="expression" dxfId="2290" priority="2037">
      <formula>AND(($D345=3),($E345=5))</formula>
    </cfRule>
    <cfRule type="expression" dxfId="2289" priority="2038">
      <formula>AND(($D345=3),($E345=4))</formula>
    </cfRule>
    <cfRule type="expression" dxfId="2288" priority="2039">
      <formula>AND(($D345=3),($E345=3))</formula>
    </cfRule>
    <cfRule type="expression" dxfId="2287" priority="2040">
      <formula>AND(($D345=3),($E345=2))</formula>
    </cfRule>
    <cfRule type="expression" dxfId="2286" priority="2041">
      <formula>AND(($D345=3),($E345=1))</formula>
    </cfRule>
    <cfRule type="expression" dxfId="2285" priority="2042">
      <formula>AND(($D345=2),($E345=5))</formula>
    </cfRule>
    <cfRule type="expression" dxfId="2284" priority="2043">
      <formula>AND(($D345=2),($E345=4))</formula>
    </cfRule>
    <cfRule type="expression" dxfId="2283" priority="2044">
      <formula>AND(($D345=2),($E345=3))</formula>
    </cfRule>
    <cfRule type="expression" dxfId="2282" priority="2045">
      <formula>AND(($D345=2),($E345=2))</formula>
    </cfRule>
    <cfRule type="expression" dxfId="2281" priority="2046">
      <formula>AND(($D345=2),($E345=1))</formula>
    </cfRule>
    <cfRule type="expression" dxfId="2280" priority="2047">
      <formula>AND(($D345=1),($E345=5))</formula>
    </cfRule>
    <cfRule type="expression" dxfId="2279" priority="2048">
      <formula>AND(($D345=1),($E345=4))</formula>
    </cfRule>
    <cfRule type="expression" dxfId="2278" priority="2049">
      <formula>AND(($D345=1),($E345=3))</formula>
    </cfRule>
    <cfRule type="expression" dxfId="2277" priority="2050">
      <formula>AND(($D345=1),($E345=2))</formula>
    </cfRule>
    <cfRule type="expression" dxfId="2276" priority="2051">
      <formula>AND(($D345=1),($E345=1))</formula>
    </cfRule>
  </conditionalFormatting>
  <conditionalFormatting sqref="Q345">
    <cfRule type="expression" dxfId="2275" priority="2052">
      <formula>AND(($M345=5),($N345=5))</formula>
    </cfRule>
    <cfRule type="expression" dxfId="2274" priority="2053">
      <formula>AND(($M345=5),($N345=4))</formula>
    </cfRule>
    <cfRule type="expression" dxfId="2273" priority="2054">
      <formula>AND(($M345=5),($N345=3))</formula>
    </cfRule>
    <cfRule type="expression" dxfId="2272" priority="2055">
      <formula>AND(($M345=5),($N345=2))</formula>
    </cfRule>
    <cfRule type="expression" dxfId="2271" priority="2056">
      <formula>AND(($M345=5),($N345=1))</formula>
    </cfRule>
    <cfRule type="expression" dxfId="2270" priority="2057">
      <formula>AND(($M345=4),($N345=5))</formula>
    </cfRule>
    <cfRule type="expression" dxfId="2269" priority="2058">
      <formula>AND(($M345=4),($N345=4))</formula>
    </cfRule>
    <cfRule type="expression" dxfId="2268" priority="2059">
      <formula>AND(($M345=4),($N345=3))</formula>
    </cfRule>
    <cfRule type="expression" dxfId="2267" priority="2060">
      <formula>AND(($M345=4),($N345=2))</formula>
    </cfRule>
    <cfRule type="expression" dxfId="2266" priority="2061">
      <formula>AND(($M345=4),($N345=1))</formula>
    </cfRule>
    <cfRule type="expression" dxfId="2265" priority="2062">
      <formula>AND(($M345=3),($N345=5))</formula>
    </cfRule>
    <cfRule type="expression" dxfId="2264" priority="2063">
      <formula>AND(($M345=3),($N345=4))</formula>
    </cfRule>
    <cfRule type="expression" dxfId="2263" priority="2064">
      <formula>AND(($M345=3),($N345=3))</formula>
    </cfRule>
    <cfRule type="expression" dxfId="2262" priority="2065">
      <formula>AND(($M345=3),($N345=2))</formula>
    </cfRule>
    <cfRule type="expression" dxfId="2261" priority="2066">
      <formula>AND(($M345=3),($N345=1))</formula>
    </cfRule>
    <cfRule type="expression" dxfId="2260" priority="2067">
      <formula>AND(($M345=2),($N345=5))</formula>
    </cfRule>
    <cfRule type="expression" dxfId="2259" priority="2068">
      <formula>AND(($M345=2),($N345=4))</formula>
    </cfRule>
    <cfRule type="expression" dxfId="2258" priority="2069">
      <formula>AND(($M345=2),($N345=3))</formula>
    </cfRule>
    <cfRule type="expression" dxfId="2257" priority="2070">
      <formula>AND(($M345=2),($N345=2))</formula>
    </cfRule>
    <cfRule type="expression" dxfId="2256" priority="2071">
      <formula>AND(($M345=2),($N345=1))</formula>
    </cfRule>
    <cfRule type="expression" dxfId="2255" priority="2072">
      <formula>AND(($M345=1),($N345=5))</formula>
    </cfRule>
    <cfRule type="expression" dxfId="2254" priority="2073">
      <formula>AND(($M345=1),($N345=4))</formula>
    </cfRule>
    <cfRule type="expression" dxfId="2253" priority="2074">
      <formula>AND(($M345=1),($N345=3))</formula>
    </cfRule>
    <cfRule type="expression" dxfId="2252" priority="2075">
      <formula>AND(($M345=1),($N345=2))</formula>
    </cfRule>
    <cfRule type="expression" dxfId="2251" priority="2076">
      <formula>AND(($M345=1),($N345=1))</formula>
    </cfRule>
  </conditionalFormatting>
  <conditionalFormatting sqref="H348">
    <cfRule type="expression" dxfId="2250" priority="1977">
      <formula>AND(($D348=5),($E348=5))</formula>
    </cfRule>
    <cfRule type="expression" dxfId="2249" priority="1978">
      <formula>AND(($D348=5),($E348=4))</formula>
    </cfRule>
    <cfRule type="expression" dxfId="2248" priority="1979">
      <formula>AND(($D348=5),($E348=3))</formula>
    </cfRule>
    <cfRule type="expression" dxfId="2247" priority="1980">
      <formula>AND(($D348=5),($E348=2))</formula>
    </cfRule>
    <cfRule type="expression" dxfId="2246" priority="1981">
      <formula>AND(($D348=5),($E348=1))</formula>
    </cfRule>
    <cfRule type="expression" dxfId="2245" priority="1982">
      <formula>AND(($D348=4),($E348=5))</formula>
    </cfRule>
    <cfRule type="expression" dxfId="2244" priority="1983">
      <formula>AND(($D348=4),($E348=4))</formula>
    </cfRule>
    <cfRule type="expression" dxfId="2243" priority="1984">
      <formula>AND(($D348=4),($E348=3))</formula>
    </cfRule>
    <cfRule type="expression" dxfId="2242" priority="1985">
      <formula>AND(($D348=4),($E348=2))</formula>
    </cfRule>
    <cfRule type="expression" dxfId="2241" priority="1986">
      <formula>AND(($D348=4),($E348=1))</formula>
    </cfRule>
    <cfRule type="expression" dxfId="2240" priority="1987">
      <formula>AND(($D348=3),($E348=5))</formula>
    </cfRule>
    <cfRule type="expression" dxfId="2239" priority="1988">
      <formula>AND(($D348=3),($E348=4))</formula>
    </cfRule>
    <cfRule type="expression" dxfId="2238" priority="1989">
      <formula>AND(($D348=3),($E348=3))</formula>
    </cfRule>
    <cfRule type="expression" dxfId="2237" priority="1990">
      <formula>AND(($D348=3),($E348=2))</formula>
    </cfRule>
    <cfRule type="expression" dxfId="2236" priority="1991">
      <formula>AND(($D348=3),($E348=1))</formula>
    </cfRule>
    <cfRule type="expression" dxfId="2235" priority="1992">
      <formula>AND(($D348=2),($E348=5))</formula>
    </cfRule>
    <cfRule type="expression" dxfId="2234" priority="1993">
      <formula>AND(($D348=2),($E348=4))</formula>
    </cfRule>
    <cfRule type="expression" dxfId="2233" priority="1994">
      <formula>AND(($D348=2),($E348=3))</formula>
    </cfRule>
    <cfRule type="expression" dxfId="2232" priority="1995">
      <formula>AND(($D348=2),($E348=2))</formula>
    </cfRule>
    <cfRule type="expression" dxfId="2231" priority="1996">
      <formula>AND(($D348=2),($E348=1))</formula>
    </cfRule>
    <cfRule type="expression" dxfId="2230" priority="1997">
      <formula>AND(($D348=1),($E348=5))</formula>
    </cfRule>
    <cfRule type="expression" dxfId="2229" priority="1998">
      <formula>AND(($D348=1),($E348=4))</formula>
    </cfRule>
    <cfRule type="expression" dxfId="2228" priority="1999">
      <formula>AND(($D348=1),($E348=3))</formula>
    </cfRule>
    <cfRule type="expression" dxfId="2227" priority="2000">
      <formula>AND(($D348=1),($E348=2))</formula>
    </cfRule>
    <cfRule type="expression" dxfId="2226" priority="2001">
      <formula>AND(($D348=1),($E348=1))</formula>
    </cfRule>
  </conditionalFormatting>
  <conditionalFormatting sqref="Q348">
    <cfRule type="expression" dxfId="2225" priority="2002">
      <formula>AND(($M348=5),($N348=5))</formula>
    </cfRule>
    <cfRule type="expression" dxfId="2224" priority="2003">
      <formula>AND(($M348=5),($N348=4))</formula>
    </cfRule>
    <cfRule type="expression" dxfId="2223" priority="2004">
      <formula>AND(($M348=5),($N348=3))</formula>
    </cfRule>
    <cfRule type="expression" dxfId="2222" priority="2005">
      <formula>AND(($M348=5),($N348=2))</formula>
    </cfRule>
    <cfRule type="expression" dxfId="2221" priority="2006">
      <formula>AND(($M348=5),($N348=1))</formula>
    </cfRule>
    <cfRule type="expression" dxfId="2220" priority="2007">
      <formula>AND(($M348=4),($N348=5))</formula>
    </cfRule>
    <cfRule type="expression" dxfId="2219" priority="2008">
      <formula>AND(($M348=4),($N348=4))</formula>
    </cfRule>
    <cfRule type="expression" dxfId="2218" priority="2009">
      <formula>AND(($M348=4),($N348=3))</formula>
    </cfRule>
    <cfRule type="expression" dxfId="2217" priority="2010">
      <formula>AND(($M348=4),($N348=2))</formula>
    </cfRule>
    <cfRule type="expression" dxfId="2216" priority="2011">
      <formula>AND(($M348=4),($N348=1))</formula>
    </cfRule>
    <cfRule type="expression" dxfId="2215" priority="2012">
      <formula>AND(($M348=3),($N348=5))</formula>
    </cfRule>
    <cfRule type="expression" dxfId="2214" priority="2013">
      <formula>AND(($M348=3),($N348=4))</formula>
    </cfRule>
    <cfRule type="expression" dxfId="2213" priority="2014">
      <formula>AND(($M348=3),($N348=3))</formula>
    </cfRule>
    <cfRule type="expression" dxfId="2212" priority="2015">
      <formula>AND(($M348=3),($N348=2))</formula>
    </cfRule>
    <cfRule type="expression" dxfId="2211" priority="2016">
      <formula>AND(($M348=3),($N348=1))</formula>
    </cfRule>
    <cfRule type="expression" dxfId="2210" priority="2017">
      <formula>AND(($M348=2),($N348=5))</formula>
    </cfRule>
    <cfRule type="expression" dxfId="2209" priority="2018">
      <formula>AND(($M348=2),($N348=4))</formula>
    </cfRule>
    <cfRule type="expression" dxfId="2208" priority="2019">
      <formula>AND(($M348=2),($N348=3))</formula>
    </cfRule>
    <cfRule type="expression" dxfId="2207" priority="2020">
      <formula>AND(($M348=2),($N348=2))</formula>
    </cfRule>
    <cfRule type="expression" dxfId="2206" priority="2021">
      <formula>AND(($M348=2),($N348=1))</formula>
    </cfRule>
    <cfRule type="expression" dxfId="2205" priority="2022">
      <formula>AND(($M348=1),($N348=5))</formula>
    </cfRule>
    <cfRule type="expression" dxfId="2204" priority="2023">
      <formula>AND(($M348=1),($N348=4))</formula>
    </cfRule>
    <cfRule type="expression" dxfId="2203" priority="2024">
      <formula>AND(($M348=1),($N348=3))</formula>
    </cfRule>
    <cfRule type="expression" dxfId="2202" priority="2025">
      <formula>AND(($M348=1),($N348=2))</formula>
    </cfRule>
    <cfRule type="expression" dxfId="2201" priority="2026">
      <formula>AND(($M348=1),($N348=1))</formula>
    </cfRule>
  </conditionalFormatting>
  <conditionalFormatting sqref="H351">
    <cfRule type="expression" dxfId="2200" priority="1927">
      <formula>AND(($D351=5),($E351=5))</formula>
    </cfRule>
    <cfRule type="expression" dxfId="2199" priority="1928">
      <formula>AND(($D351=5),($E351=4))</formula>
    </cfRule>
    <cfRule type="expression" dxfId="2198" priority="1929">
      <formula>AND(($D351=5),($E351=3))</formula>
    </cfRule>
    <cfRule type="expression" dxfId="2197" priority="1930">
      <formula>AND(($D351=5),($E351=2))</formula>
    </cfRule>
    <cfRule type="expression" dxfId="2196" priority="1931">
      <formula>AND(($D351=5),($E351=1))</formula>
    </cfRule>
    <cfRule type="expression" dxfId="2195" priority="1932">
      <formula>AND(($D351=4),($E351=5))</formula>
    </cfRule>
    <cfRule type="expression" dxfId="2194" priority="1933">
      <formula>AND(($D351=4),($E351=4))</formula>
    </cfRule>
    <cfRule type="expression" dxfId="2193" priority="1934">
      <formula>AND(($D351=4),($E351=3))</formula>
    </cfRule>
    <cfRule type="expression" dxfId="2192" priority="1935">
      <formula>AND(($D351=4),($E351=2))</formula>
    </cfRule>
    <cfRule type="expression" dxfId="2191" priority="1936">
      <formula>AND(($D351=4),($E351=1))</formula>
    </cfRule>
    <cfRule type="expression" dxfId="2190" priority="1937">
      <formula>AND(($D351=3),($E351=5))</formula>
    </cfRule>
    <cfRule type="expression" dxfId="2189" priority="1938">
      <formula>AND(($D351=3),($E351=4))</formula>
    </cfRule>
    <cfRule type="expression" dxfId="2188" priority="1939">
      <formula>AND(($D351=3),($E351=3))</formula>
    </cfRule>
    <cfRule type="expression" dxfId="2187" priority="1940">
      <formula>AND(($D351=3),($E351=2))</formula>
    </cfRule>
    <cfRule type="expression" dxfId="2186" priority="1941">
      <formula>AND(($D351=3),($E351=1))</formula>
    </cfRule>
    <cfRule type="expression" dxfId="2185" priority="1942">
      <formula>AND(($D351=2),($E351=5))</formula>
    </cfRule>
    <cfRule type="expression" dxfId="2184" priority="1943">
      <formula>AND(($D351=2),($E351=4))</formula>
    </cfRule>
    <cfRule type="expression" dxfId="2183" priority="1944">
      <formula>AND(($D351=2),($E351=3))</formula>
    </cfRule>
    <cfRule type="expression" dxfId="2182" priority="1945">
      <formula>AND(($D351=2),($E351=2))</formula>
    </cfRule>
    <cfRule type="expression" dxfId="2181" priority="1946">
      <formula>AND(($D351=2),($E351=1))</formula>
    </cfRule>
    <cfRule type="expression" dxfId="2180" priority="1947">
      <formula>AND(($D351=1),($E351=5))</formula>
    </cfRule>
    <cfRule type="expression" dxfId="2179" priority="1948">
      <formula>AND(($D351=1),($E351=4))</formula>
    </cfRule>
    <cfRule type="expression" dxfId="2178" priority="1949">
      <formula>AND(($D351=1),($E351=3))</formula>
    </cfRule>
    <cfRule type="expression" dxfId="2177" priority="1950">
      <formula>AND(($D351=1),($E351=2))</formula>
    </cfRule>
    <cfRule type="expression" dxfId="2176" priority="1951">
      <formula>AND(($D351=1),($E351=1))</formula>
    </cfRule>
  </conditionalFormatting>
  <conditionalFormatting sqref="Q351">
    <cfRule type="expression" dxfId="2175" priority="1952">
      <formula>AND(($M351=5),($N351=5))</formula>
    </cfRule>
    <cfRule type="expression" dxfId="2174" priority="1953">
      <formula>AND(($M351=5),($N351=4))</formula>
    </cfRule>
    <cfRule type="expression" dxfId="2173" priority="1954">
      <formula>AND(($M351=5),($N351=3))</formula>
    </cfRule>
    <cfRule type="expression" dxfId="2172" priority="1955">
      <formula>AND(($M351=5),($N351=2))</formula>
    </cfRule>
    <cfRule type="expression" dxfId="2171" priority="1956">
      <formula>AND(($M351=5),($N351=1))</formula>
    </cfRule>
    <cfRule type="expression" dxfId="2170" priority="1957">
      <formula>AND(($M351=4),($N351=5))</formula>
    </cfRule>
    <cfRule type="expression" dxfId="2169" priority="1958">
      <formula>AND(($M351=4),($N351=4))</formula>
    </cfRule>
    <cfRule type="expression" dxfId="2168" priority="1959">
      <formula>AND(($M351=4),($N351=3))</formula>
    </cfRule>
    <cfRule type="expression" dxfId="2167" priority="1960">
      <formula>AND(($M351=4),($N351=2))</formula>
    </cfRule>
    <cfRule type="expression" dxfId="2166" priority="1961">
      <formula>AND(($M351=4),($N351=1))</formula>
    </cfRule>
    <cfRule type="expression" dxfId="2165" priority="1962">
      <formula>AND(($M351=3),($N351=5))</formula>
    </cfRule>
    <cfRule type="expression" dxfId="2164" priority="1963">
      <formula>AND(($M351=3),($N351=4))</formula>
    </cfRule>
    <cfRule type="expression" dxfId="2163" priority="1964">
      <formula>AND(($M351=3),($N351=3))</formula>
    </cfRule>
    <cfRule type="expression" dxfId="2162" priority="1965">
      <formula>AND(($M351=3),($N351=2))</formula>
    </cfRule>
    <cfRule type="expression" dxfId="2161" priority="1966">
      <formula>AND(($M351=3),($N351=1))</formula>
    </cfRule>
    <cfRule type="expression" dxfId="2160" priority="1967">
      <formula>AND(($M351=2),($N351=5))</formula>
    </cfRule>
    <cfRule type="expression" dxfId="2159" priority="1968">
      <formula>AND(($M351=2),($N351=4))</formula>
    </cfRule>
    <cfRule type="expression" dxfId="2158" priority="1969">
      <formula>AND(($M351=2),($N351=3))</formula>
    </cfRule>
    <cfRule type="expression" dxfId="2157" priority="1970">
      <formula>AND(($M351=2),($N351=2))</formula>
    </cfRule>
    <cfRule type="expression" dxfId="2156" priority="1971">
      <formula>AND(($M351=2),($N351=1))</formula>
    </cfRule>
    <cfRule type="expression" dxfId="2155" priority="1972">
      <formula>AND(($M351=1),($N351=5))</formula>
    </cfRule>
    <cfRule type="expression" dxfId="2154" priority="1973">
      <formula>AND(($M351=1),($N351=4))</formula>
    </cfRule>
    <cfRule type="expression" dxfId="2153" priority="1974">
      <formula>AND(($M351=1),($N351=3))</formula>
    </cfRule>
    <cfRule type="expression" dxfId="2152" priority="1975">
      <formula>AND(($M351=1),($N351=2))</formula>
    </cfRule>
    <cfRule type="expression" dxfId="2151" priority="1976">
      <formula>AND(($M351=1),($N351=1))</formula>
    </cfRule>
  </conditionalFormatting>
  <conditionalFormatting sqref="H354">
    <cfRule type="expression" dxfId="2150" priority="1877">
      <formula>AND(($F354=5),($G354=5))</formula>
    </cfRule>
    <cfRule type="expression" dxfId="2149" priority="1878">
      <formula>AND(($F354=5),($G354=4))</formula>
    </cfRule>
    <cfRule type="expression" dxfId="2148" priority="1879">
      <formula>AND(($F354=5),($G354=3))</formula>
    </cfRule>
    <cfRule type="expression" dxfId="2147" priority="1880">
      <formula>AND(($F354=5),($G354=2))</formula>
    </cfRule>
    <cfRule type="expression" dxfId="2146" priority="1881">
      <formula>AND(($F354=5),($G354=1))</formula>
    </cfRule>
    <cfRule type="expression" dxfId="2145" priority="1882">
      <formula>AND(($F354=4),($G354=5))</formula>
    </cfRule>
    <cfRule type="expression" dxfId="2144" priority="1883">
      <formula>AND(($F354=4),($G354=4))</formula>
    </cfRule>
    <cfRule type="expression" dxfId="2143" priority="1884">
      <formula>AND(($F354=4),($G354=3))</formula>
    </cfRule>
    <cfRule type="expression" dxfId="2142" priority="1885">
      <formula>AND(($F354=4),($G354=2))</formula>
    </cfRule>
    <cfRule type="expression" dxfId="2141" priority="1886">
      <formula>AND(($F354=4),($G354=1))</formula>
    </cfRule>
    <cfRule type="expression" dxfId="2140" priority="1887">
      <formula>AND(($F354=3),($G354=5))</formula>
    </cfRule>
    <cfRule type="expression" dxfId="2139" priority="1888">
      <formula>AND(($F354=3),($G354=4))</formula>
    </cfRule>
    <cfRule type="expression" dxfId="2138" priority="1889">
      <formula>AND(($F354=3),($G354=3))</formula>
    </cfRule>
    <cfRule type="expression" dxfId="2137" priority="1890">
      <formula>AND(($F354=3),($G354=2))</formula>
    </cfRule>
    <cfRule type="expression" dxfId="2136" priority="1891">
      <formula>AND(($F354=3),($G354=1))</formula>
    </cfRule>
    <cfRule type="expression" dxfId="2135" priority="1892">
      <formula>AND(($F354=2),($G354=5))</formula>
    </cfRule>
    <cfRule type="expression" dxfId="2134" priority="1893">
      <formula>AND(($F354=2),($G354=4))</formula>
    </cfRule>
    <cfRule type="expression" dxfId="2133" priority="1894">
      <formula>AND(($F354=2),($G354=3))</formula>
    </cfRule>
    <cfRule type="expression" dxfId="2132" priority="1895">
      <formula>AND(($F354=2),($G354=2))</formula>
    </cfRule>
    <cfRule type="expression" dxfId="2131" priority="1896">
      <formula>AND(($F354=2),($G354=1))</formula>
    </cfRule>
    <cfRule type="expression" dxfId="2130" priority="1897">
      <formula>AND(($F354=1),($G354=5))</formula>
    </cfRule>
    <cfRule type="expression" dxfId="2129" priority="1898">
      <formula>AND(($F354=1),($G354=4))</formula>
    </cfRule>
    <cfRule type="expression" dxfId="2128" priority="1899">
      <formula>AND(($F354=1),($G354=3))</formula>
    </cfRule>
    <cfRule type="expression" dxfId="2127" priority="1900">
      <formula>AND(($F354=1),($G354=2))</formula>
    </cfRule>
    <cfRule type="expression" dxfId="2126" priority="1901">
      <formula>AND(($F354=1),($G354=1))</formula>
    </cfRule>
  </conditionalFormatting>
  <conditionalFormatting sqref="Q354">
    <cfRule type="expression" dxfId="2125" priority="1902">
      <formula>AND(($O354=5),($P354=5))</formula>
    </cfRule>
    <cfRule type="expression" dxfId="2124" priority="1903">
      <formula>AND(($O354=5),($P354=4))</formula>
    </cfRule>
    <cfRule type="expression" dxfId="2123" priority="1904">
      <formula>AND(($O354=5),($P354=3))</formula>
    </cfRule>
    <cfRule type="expression" dxfId="2122" priority="1905">
      <formula>AND(($O354=5),($P354=2))</formula>
    </cfRule>
    <cfRule type="expression" dxfId="2121" priority="1906">
      <formula>AND(($O354=5),($P354=1))</formula>
    </cfRule>
    <cfRule type="expression" dxfId="2120" priority="1907">
      <formula>AND(($O354=4),($P354=5))</formula>
    </cfRule>
    <cfRule type="expression" dxfId="2119" priority="1908">
      <formula>AND(($O354=4),($P354=4))</formula>
    </cfRule>
    <cfRule type="expression" dxfId="2118" priority="1909">
      <formula>AND(($O354=4),($P354=3))</formula>
    </cfRule>
    <cfRule type="expression" dxfId="2117" priority="1910">
      <formula>AND(($O354=4),($P354=2))</formula>
    </cfRule>
    <cfRule type="expression" dxfId="2116" priority="1911">
      <formula>AND(($O354=4),($P354=1))</formula>
    </cfRule>
    <cfRule type="expression" dxfId="2115" priority="1912">
      <formula>AND(($O354=3),($P354=5))</formula>
    </cfRule>
    <cfRule type="expression" dxfId="2114" priority="1913">
      <formula>AND(($O354=3),($P354=4))</formula>
    </cfRule>
    <cfRule type="expression" dxfId="2113" priority="1914">
      <formula>AND(($O354=3),($P354=3))</formula>
    </cfRule>
    <cfRule type="expression" dxfId="2112" priority="1915">
      <formula>AND(($O354=3),($P354=2))</formula>
    </cfRule>
    <cfRule type="expression" dxfId="2111" priority="1916">
      <formula>AND(($O354=3),($P354=1))</formula>
    </cfRule>
    <cfRule type="expression" dxfId="2110" priority="1917">
      <formula>AND(($O354=2),($P354=5))</formula>
    </cfRule>
    <cfRule type="expression" dxfId="2109" priority="1918">
      <formula>AND(($O354=2),($P354=4))</formula>
    </cfRule>
    <cfRule type="expression" dxfId="2108" priority="1919">
      <formula>AND(($O354=2),($P354=3))</formula>
    </cfRule>
    <cfRule type="expression" dxfId="2107" priority="1920">
      <formula>AND(($O354=2),($P354=2))</formula>
    </cfRule>
    <cfRule type="expression" dxfId="2106" priority="1921">
      <formula>AND(($O354=2),($P354=1))</formula>
    </cfRule>
    <cfRule type="expression" dxfId="2105" priority="1922">
      <formula>AND(($O354=1),($P354=5))</formula>
    </cfRule>
    <cfRule type="expression" dxfId="2104" priority="1923">
      <formula>AND(($O354=1),($P354=4))</formula>
    </cfRule>
    <cfRule type="expression" dxfId="2103" priority="1924">
      <formula>AND(($O354=1),($P354=3))</formula>
    </cfRule>
    <cfRule type="expression" dxfId="2102" priority="1925">
      <formula>AND(($O354=1),($P354=2))</formula>
    </cfRule>
    <cfRule type="expression" dxfId="2101" priority="1926">
      <formula>AND(($O354=1),($P354=1))</formula>
    </cfRule>
  </conditionalFormatting>
  <conditionalFormatting sqref="H360">
    <cfRule type="expression" dxfId="2100" priority="1827">
      <formula>AND(($F360=5),($G360=5))</formula>
    </cfRule>
    <cfRule type="expression" dxfId="2099" priority="1828">
      <formula>AND(($F360=5),($G360=4))</formula>
    </cfRule>
    <cfRule type="expression" dxfId="2098" priority="1829">
      <formula>AND(($F360=5),($G360=3))</formula>
    </cfRule>
    <cfRule type="expression" dxfId="2097" priority="1830">
      <formula>AND(($F360=5),($G360=2))</formula>
    </cfRule>
    <cfRule type="expression" dxfId="2096" priority="1831">
      <formula>AND(($F360=5),($G360=1))</formula>
    </cfRule>
    <cfRule type="expression" dxfId="2095" priority="1832">
      <formula>AND(($F360=4),($G360=5))</formula>
    </cfRule>
    <cfRule type="expression" dxfId="2094" priority="1833">
      <formula>AND(($F360=4),($G360=4))</formula>
    </cfRule>
    <cfRule type="expression" dxfId="2093" priority="1834">
      <formula>AND(($F360=4),($G360=3))</formula>
    </cfRule>
    <cfRule type="expression" dxfId="2092" priority="1835">
      <formula>AND(($F360=4),($G360=2))</formula>
    </cfRule>
    <cfRule type="expression" dxfId="2091" priority="1836">
      <formula>AND(($F360=4),($G360=1))</formula>
    </cfRule>
    <cfRule type="expression" dxfId="2090" priority="1837">
      <formula>AND(($F360=3),($G360=5))</formula>
    </cfRule>
    <cfRule type="expression" dxfId="2089" priority="1838">
      <formula>AND(($F360=3),($G360=4))</formula>
    </cfRule>
    <cfRule type="expression" dxfId="2088" priority="1839">
      <formula>AND(($F360=3),($G360=3))</formula>
    </cfRule>
    <cfRule type="expression" dxfId="2087" priority="1840">
      <formula>AND(($F360=3),($G360=2))</formula>
    </cfRule>
    <cfRule type="expression" dxfId="2086" priority="1841">
      <formula>AND(($F360=3),($G360=1))</formula>
    </cfRule>
    <cfRule type="expression" dxfId="2085" priority="1842">
      <formula>AND(($F360=2),($G360=5))</formula>
    </cfRule>
    <cfRule type="expression" dxfId="2084" priority="1843">
      <formula>AND(($F360=2),($G360=4))</formula>
    </cfRule>
    <cfRule type="expression" dxfId="2083" priority="1844">
      <formula>AND(($F360=2),($G360=3))</formula>
    </cfRule>
    <cfRule type="expression" dxfId="2082" priority="1845">
      <formula>AND(($F360=2),($G360=2))</formula>
    </cfRule>
    <cfRule type="expression" dxfId="2081" priority="1846">
      <formula>AND(($F360=2),($G360=1))</formula>
    </cfRule>
    <cfRule type="expression" dxfId="2080" priority="1847">
      <formula>AND(($F360=1),($G360=5))</formula>
    </cfRule>
    <cfRule type="expression" dxfId="2079" priority="1848">
      <formula>AND(($F360=1),($G360=4))</formula>
    </cfRule>
    <cfRule type="expression" dxfId="2078" priority="1849">
      <formula>AND(($F360=1),($G360=3))</formula>
    </cfRule>
    <cfRule type="expression" dxfId="2077" priority="1850">
      <formula>AND(($F360=1),($G360=2))</formula>
    </cfRule>
    <cfRule type="expression" dxfId="2076" priority="1851">
      <formula>AND(($F360=1),($G360=1))</formula>
    </cfRule>
  </conditionalFormatting>
  <conditionalFormatting sqref="Q360">
    <cfRule type="expression" dxfId="2075" priority="1852">
      <formula>AND(($O360=5),($P360=5))</formula>
    </cfRule>
    <cfRule type="expression" dxfId="2074" priority="1853">
      <formula>AND(($O360=5),($P360=4))</formula>
    </cfRule>
    <cfRule type="expression" dxfId="2073" priority="1854">
      <formula>AND(($O360=5),($P360=3))</formula>
    </cfRule>
    <cfRule type="expression" dxfId="2072" priority="1855">
      <formula>AND(($O360=5),($P360=2))</formula>
    </cfRule>
    <cfRule type="expression" dxfId="2071" priority="1856">
      <formula>AND(($O360=5),($P360=1))</formula>
    </cfRule>
    <cfRule type="expression" dxfId="2070" priority="1857">
      <formula>AND(($O360=4),($P360=5))</formula>
    </cfRule>
    <cfRule type="expression" dxfId="2069" priority="1858">
      <formula>AND(($O360=4),($P360=4))</formula>
    </cfRule>
    <cfRule type="expression" dxfId="2068" priority="1859">
      <formula>AND(($O360=4),($P360=3))</formula>
    </cfRule>
    <cfRule type="expression" dxfId="2067" priority="1860">
      <formula>AND(($O360=4),($P360=2))</formula>
    </cfRule>
    <cfRule type="expression" dxfId="2066" priority="1861">
      <formula>AND(($O360=4),($P360=1))</formula>
    </cfRule>
    <cfRule type="expression" dxfId="2065" priority="1862">
      <formula>AND(($O360=3),($P360=5))</formula>
    </cfRule>
    <cfRule type="expression" dxfId="2064" priority="1863">
      <formula>AND(($O360=3),($P360=4))</formula>
    </cfRule>
    <cfRule type="expression" dxfId="2063" priority="1864">
      <formula>AND(($O360=3),($P360=3))</formula>
    </cfRule>
    <cfRule type="expression" dxfId="2062" priority="1865">
      <formula>AND(($O360=3),($P360=2))</formula>
    </cfRule>
    <cfRule type="expression" dxfId="2061" priority="1866">
      <formula>AND(($O360=3),($P360=1))</formula>
    </cfRule>
    <cfRule type="expression" dxfId="2060" priority="1867">
      <formula>AND(($O360=2),($P360=5))</formula>
    </cfRule>
    <cfRule type="expression" dxfId="2059" priority="1868">
      <formula>AND(($O360=2),($P360=4))</formula>
    </cfRule>
    <cfRule type="expression" dxfId="2058" priority="1869">
      <formula>AND(($O360=2),($P360=3))</formula>
    </cfRule>
    <cfRule type="expression" dxfId="2057" priority="1870">
      <formula>AND(($O360=2),($P360=2))</formula>
    </cfRule>
    <cfRule type="expression" dxfId="2056" priority="1871">
      <formula>AND(($O360=2),($P360=1))</formula>
    </cfRule>
    <cfRule type="expression" dxfId="2055" priority="1872">
      <formula>AND(($O360=1),($P360=5))</formula>
    </cfRule>
    <cfRule type="expression" dxfId="2054" priority="1873">
      <formula>AND(($O360=1),($P360=4))</formula>
    </cfRule>
    <cfRule type="expression" dxfId="2053" priority="1874">
      <formula>AND(($O360=1),($P360=3))</formula>
    </cfRule>
    <cfRule type="expression" dxfId="2052" priority="1875">
      <formula>AND(($O360=1),($P360=2))</formula>
    </cfRule>
    <cfRule type="expression" dxfId="2051" priority="1876">
      <formula>AND(($O360=1),($P360=1))</formula>
    </cfRule>
  </conditionalFormatting>
  <conditionalFormatting sqref="H367">
    <cfRule type="expression" dxfId="2050" priority="2127">
      <formula>AND(($F367=5),($G367=5))</formula>
    </cfRule>
    <cfRule type="expression" dxfId="2049" priority="2128">
      <formula>AND(($F367=5),($G367=4))</formula>
    </cfRule>
    <cfRule type="expression" dxfId="2048" priority="2129">
      <formula>AND(($F367=5),($G367=3))</formula>
    </cfRule>
    <cfRule type="expression" dxfId="2047" priority="2130">
      <formula>AND(($F367=5),($G367=2))</formula>
    </cfRule>
    <cfRule type="expression" dxfId="2046" priority="2131">
      <formula>AND(($F367=5),($G367=1))</formula>
    </cfRule>
    <cfRule type="expression" dxfId="2045" priority="2132">
      <formula>AND(($F367=4),($G367=5))</formula>
    </cfRule>
    <cfRule type="expression" dxfId="2044" priority="2133">
      <formula>AND(($F367=4),($G367=4))</formula>
    </cfRule>
    <cfRule type="expression" dxfId="2043" priority="2134">
      <formula>AND(($F367=4),($G367=3))</formula>
    </cfRule>
    <cfRule type="expression" dxfId="2042" priority="2135">
      <formula>AND(($F367=4),($G367=2))</formula>
    </cfRule>
    <cfRule type="expression" dxfId="2041" priority="2136">
      <formula>AND(($F367=4),($G367=1))</formula>
    </cfRule>
    <cfRule type="expression" dxfId="2040" priority="2137">
      <formula>AND(($F367=3),($G367=5))</formula>
    </cfRule>
    <cfRule type="expression" dxfId="2039" priority="2138">
      <formula>AND(($F367=3),($G367=4))</formula>
    </cfRule>
    <cfRule type="expression" dxfId="2038" priority="2139">
      <formula>AND(($F367=3),($G367=3))</formula>
    </cfRule>
    <cfRule type="expression" dxfId="2037" priority="2140">
      <formula>AND(($F367=3),($G367=2))</formula>
    </cfRule>
    <cfRule type="expression" dxfId="2036" priority="2141">
      <formula>AND(($F367=3),($G367=1))</formula>
    </cfRule>
    <cfRule type="expression" dxfId="2035" priority="2142">
      <formula>AND(($F367=2),($G367=5))</formula>
    </cfRule>
    <cfRule type="expression" dxfId="2034" priority="2143">
      <formula>AND(($F367=2),($G367=4))</formula>
    </cfRule>
    <cfRule type="expression" dxfId="2033" priority="2144">
      <formula>AND(($F367=2),($G367=3))</formula>
    </cfRule>
    <cfRule type="expression" dxfId="2032" priority="2145">
      <formula>AND(($F367=2),($G367=2))</formula>
    </cfRule>
    <cfRule type="expression" dxfId="2031" priority="2146">
      <formula>AND(($F367=2),($G367=1))</formula>
    </cfRule>
    <cfRule type="expression" dxfId="2030" priority="2147">
      <formula>AND(($F367=1),($G367=5))</formula>
    </cfRule>
    <cfRule type="expression" dxfId="2029" priority="2148">
      <formula>AND(($F367=1),($G367=4))</formula>
    </cfRule>
    <cfRule type="expression" dxfId="2028" priority="2149">
      <formula>AND(($F367=1),($G367=3))</formula>
    </cfRule>
    <cfRule type="expression" dxfId="2027" priority="2150">
      <formula>AND(($F367=1),($G367=2))</formula>
    </cfRule>
    <cfRule type="expression" dxfId="2026" priority="2151">
      <formula>AND(($F367=1),($G367=1))</formula>
    </cfRule>
  </conditionalFormatting>
  <conditionalFormatting sqref="Q367">
    <cfRule type="expression" dxfId="2025" priority="2102">
      <formula>AND(($O367=5),($P367=5))</formula>
    </cfRule>
    <cfRule type="expression" dxfId="2024" priority="2103">
      <formula>AND(($O367=5),($P367=4))</formula>
    </cfRule>
    <cfRule type="expression" dxfId="2023" priority="2104">
      <formula>AND(($O367=5),($P367=3))</formula>
    </cfRule>
    <cfRule type="expression" dxfId="2022" priority="2105">
      <formula>AND(($O367=5),($P367=2))</formula>
    </cfRule>
    <cfRule type="expression" dxfId="2021" priority="2106">
      <formula>AND(($O367=5),($P367=1))</formula>
    </cfRule>
    <cfRule type="expression" dxfId="2020" priority="2107">
      <formula>AND(($O367=4),($P367=5))</formula>
    </cfRule>
    <cfRule type="expression" dxfId="2019" priority="2108">
      <formula>AND(($O367=4),($P367=4))</formula>
    </cfRule>
    <cfRule type="expression" dxfId="2018" priority="2109">
      <formula>AND(($O367=4),($P367=3))</formula>
    </cfRule>
    <cfRule type="expression" dxfId="2017" priority="2110">
      <formula>AND(($O367=4),($P367=2))</formula>
    </cfRule>
    <cfRule type="expression" dxfId="2016" priority="2111">
      <formula>AND(($O367=4),($P367=1))</formula>
    </cfRule>
    <cfRule type="expression" dxfId="2015" priority="2112">
      <formula>AND(($O367=3),($P367=5))</formula>
    </cfRule>
    <cfRule type="expression" dxfId="2014" priority="2113">
      <formula>AND(($O367=3),($P367=4))</formula>
    </cfRule>
    <cfRule type="expression" dxfId="2013" priority="2114">
      <formula>AND(($O367=3),($P367=3))</formula>
    </cfRule>
    <cfRule type="expression" dxfId="2012" priority="2115">
      <formula>AND(($O367=3),($P367=2))</formula>
    </cfRule>
    <cfRule type="expression" dxfId="2011" priority="2116">
      <formula>AND(($O367=3),($P367=1))</formula>
    </cfRule>
    <cfRule type="expression" dxfId="2010" priority="2117">
      <formula>AND(($O367=2),($P367=5))</formula>
    </cfRule>
    <cfRule type="expression" dxfId="2009" priority="2118">
      <formula>AND(($O367=2),($P367=4))</formula>
    </cfRule>
    <cfRule type="expression" dxfId="2008" priority="2119">
      <formula>AND(($O367=2),($P367=3))</formula>
    </cfRule>
    <cfRule type="expression" dxfId="2007" priority="2120">
      <formula>AND(($O367=2),($P367=2))</formula>
    </cfRule>
    <cfRule type="expression" dxfId="2006" priority="2121">
      <formula>AND(($O367=2),($P367=1))</formula>
    </cfRule>
    <cfRule type="expression" dxfId="2005" priority="2122">
      <formula>AND(($O367=1),($P367=5))</formula>
    </cfRule>
    <cfRule type="expression" dxfId="2004" priority="2123">
      <formula>AND(($O367=1),($P367=4))</formula>
    </cfRule>
    <cfRule type="expression" dxfId="2003" priority="2124">
      <formula>AND(($O367=1),($P367=3))</formula>
    </cfRule>
    <cfRule type="expression" dxfId="2002" priority="2125">
      <formula>AND(($O367=1),($P367=2))</formula>
    </cfRule>
    <cfRule type="expression" dxfId="2001" priority="2126">
      <formula>AND(($O367=1),($P367=1))</formula>
    </cfRule>
  </conditionalFormatting>
  <conditionalFormatting sqref="H374">
    <cfRule type="expression" dxfId="2000" priority="1777">
      <formula>AND(($F374=5),($G374=5))</formula>
    </cfRule>
    <cfRule type="expression" dxfId="1999" priority="1778">
      <formula>AND(($F374=5),($G374=4))</formula>
    </cfRule>
    <cfRule type="expression" dxfId="1998" priority="1779">
      <formula>AND(($F374=5),($G374=3))</formula>
    </cfRule>
    <cfRule type="expression" dxfId="1997" priority="1780">
      <formula>AND(($F374=5),($G374=2))</formula>
    </cfRule>
    <cfRule type="expression" dxfId="1996" priority="1781">
      <formula>AND(($F374=5),($G374=1))</formula>
    </cfRule>
    <cfRule type="expression" dxfId="1995" priority="1782">
      <formula>AND(($F374=4),($G374=5))</formula>
    </cfRule>
    <cfRule type="expression" dxfId="1994" priority="1783">
      <formula>AND(($F374=4),($G374=4))</formula>
    </cfRule>
    <cfRule type="expression" dxfId="1993" priority="1784">
      <formula>AND(($F374=4),($G374=3))</formula>
    </cfRule>
    <cfRule type="expression" dxfId="1992" priority="1785">
      <formula>AND(($F374=4),($G374=2))</formula>
    </cfRule>
    <cfRule type="expression" dxfId="1991" priority="1786">
      <formula>AND(($F374=4),($G374=1))</formula>
    </cfRule>
    <cfRule type="expression" dxfId="1990" priority="1787">
      <formula>AND(($F374=3),($G374=5))</formula>
    </cfRule>
    <cfRule type="expression" dxfId="1989" priority="1788">
      <formula>AND(($F374=3),($G374=4))</formula>
    </cfRule>
    <cfRule type="expression" dxfId="1988" priority="1789">
      <formula>AND(($F374=3),($G374=3))</formula>
    </cfRule>
    <cfRule type="expression" dxfId="1987" priority="1790">
      <formula>AND(($F374=3),($G374=2))</formula>
    </cfRule>
    <cfRule type="expression" dxfId="1986" priority="1791">
      <formula>AND(($F374=3),($G374=1))</formula>
    </cfRule>
    <cfRule type="expression" dxfId="1985" priority="1792">
      <formula>AND(($F374=2),($G374=5))</formula>
    </cfRule>
    <cfRule type="expression" dxfId="1984" priority="1793">
      <formula>AND(($F374=2),($G374=4))</formula>
    </cfRule>
    <cfRule type="expression" dxfId="1983" priority="1794">
      <formula>AND(($F374=2),($G374=3))</formula>
    </cfRule>
    <cfRule type="expression" dxfId="1982" priority="1795">
      <formula>AND(($F374=2),($G374=2))</formula>
    </cfRule>
    <cfRule type="expression" dxfId="1981" priority="1796">
      <formula>AND(($F374=2),($G374=1))</formula>
    </cfRule>
    <cfRule type="expression" dxfId="1980" priority="1797">
      <formula>AND(($F374=1),($G374=5))</formula>
    </cfRule>
    <cfRule type="expression" dxfId="1979" priority="1798">
      <formula>AND(($F374=1),($G374=4))</formula>
    </cfRule>
    <cfRule type="expression" dxfId="1978" priority="1799">
      <formula>AND(($F374=1),($G374=3))</formula>
    </cfRule>
    <cfRule type="expression" dxfId="1977" priority="1800">
      <formula>AND(($F374=1),($G374=2))</formula>
    </cfRule>
    <cfRule type="expression" dxfId="1976" priority="1801">
      <formula>AND(($F374=1),($G374=1))</formula>
    </cfRule>
  </conditionalFormatting>
  <conditionalFormatting sqref="Q374">
    <cfRule type="expression" dxfId="1975" priority="1802">
      <formula>AND(($O374=5),($P374=5))</formula>
    </cfRule>
    <cfRule type="expression" dxfId="1974" priority="1803">
      <formula>AND(($O374=5),($P374=4))</formula>
    </cfRule>
    <cfRule type="expression" dxfId="1973" priority="1804">
      <formula>AND(($O374=5),($P374=3))</formula>
    </cfRule>
    <cfRule type="expression" dxfId="1972" priority="1805">
      <formula>AND(($O374=5),($P374=2))</formula>
    </cfRule>
    <cfRule type="expression" dxfId="1971" priority="1806">
      <formula>AND(($O374=5),($P374=1))</formula>
    </cfRule>
    <cfRule type="expression" dxfId="1970" priority="1807">
      <formula>AND(($O374=4),($P374=5))</formula>
    </cfRule>
    <cfRule type="expression" dxfId="1969" priority="1808">
      <formula>AND(($O374=4),($P374=4))</formula>
    </cfRule>
    <cfRule type="expression" dxfId="1968" priority="1809">
      <formula>AND(($O374=4),($P374=3))</formula>
    </cfRule>
    <cfRule type="expression" dxfId="1967" priority="1810">
      <formula>AND(($O374=4),($P374=2))</formula>
    </cfRule>
    <cfRule type="expression" dxfId="1966" priority="1811">
      <formula>AND(($O374=4),($P374=1))</formula>
    </cfRule>
    <cfRule type="expression" dxfId="1965" priority="1812">
      <formula>AND(($O374=3),($P374=5))</formula>
    </cfRule>
    <cfRule type="expression" dxfId="1964" priority="1813">
      <formula>AND(($O374=3),($P374=4))</formula>
    </cfRule>
    <cfRule type="expression" dxfId="1963" priority="1814">
      <formula>AND(($O374=3),($P374=3))</formula>
    </cfRule>
    <cfRule type="expression" dxfId="1962" priority="1815">
      <formula>AND(($O374=3),($P374=2))</formula>
    </cfRule>
    <cfRule type="expression" dxfId="1961" priority="1816">
      <formula>AND(($O374=3),($P374=1))</formula>
    </cfRule>
    <cfRule type="expression" dxfId="1960" priority="1817">
      <formula>AND(($O374=2),($P374=5))</formula>
    </cfRule>
    <cfRule type="expression" dxfId="1959" priority="1818">
      <formula>AND(($O374=2),($P374=4))</formula>
    </cfRule>
    <cfRule type="expression" dxfId="1958" priority="1819">
      <formula>AND(($O374=2),($P374=3))</formula>
    </cfRule>
    <cfRule type="expression" dxfId="1957" priority="1820">
      <formula>AND(($O374=2),($P374=2))</formula>
    </cfRule>
    <cfRule type="expression" dxfId="1956" priority="1821">
      <formula>AND(($O374=2),($P374=1))</formula>
    </cfRule>
    <cfRule type="expression" dxfId="1955" priority="1822">
      <formula>AND(($O374=1),($P374=5))</formula>
    </cfRule>
    <cfRule type="expression" dxfId="1954" priority="1823">
      <formula>AND(($O374=1),($P374=4))</formula>
    </cfRule>
    <cfRule type="expression" dxfId="1953" priority="1824">
      <formula>AND(($O374=1),($P374=3))</formula>
    </cfRule>
    <cfRule type="expression" dxfId="1952" priority="1825">
      <formula>AND(($O374=1),($P374=2))</formula>
    </cfRule>
    <cfRule type="expression" dxfId="1951" priority="1826">
      <formula>AND(($O374=1),($P374=1))</formula>
    </cfRule>
  </conditionalFormatting>
  <conditionalFormatting sqref="H380">
    <cfRule type="expression" dxfId="1950" priority="1727">
      <formula>AND(($F380=5),($G380=5))</formula>
    </cfRule>
    <cfRule type="expression" dxfId="1949" priority="1728">
      <formula>AND(($F380=5),($G380=4))</formula>
    </cfRule>
    <cfRule type="expression" dxfId="1948" priority="1729">
      <formula>AND(($F380=5),($G380=3))</formula>
    </cfRule>
    <cfRule type="expression" dxfId="1947" priority="1730">
      <formula>AND(($F380=5),($G380=2))</formula>
    </cfRule>
    <cfRule type="expression" dxfId="1946" priority="1731">
      <formula>AND(($F380=5),($G380=1))</formula>
    </cfRule>
    <cfRule type="expression" dxfId="1945" priority="1732">
      <formula>AND(($F380=4),($G380=5))</formula>
    </cfRule>
    <cfRule type="expression" dxfId="1944" priority="1733">
      <formula>AND(($F380=4),($G380=4))</formula>
    </cfRule>
    <cfRule type="expression" dxfId="1943" priority="1734">
      <formula>AND(($F380=4),($G380=3))</formula>
    </cfRule>
    <cfRule type="expression" dxfId="1942" priority="1735">
      <formula>AND(($F380=4),($G380=2))</formula>
    </cfRule>
    <cfRule type="expression" dxfId="1941" priority="1736">
      <formula>AND(($F380=4),($G380=1))</formula>
    </cfRule>
    <cfRule type="expression" dxfId="1940" priority="1737">
      <formula>AND(($F380=3),($G380=5))</formula>
    </cfRule>
    <cfRule type="expression" dxfId="1939" priority="1738">
      <formula>AND(($F380=3),($G380=4))</formula>
    </cfRule>
    <cfRule type="expression" dxfId="1938" priority="1739">
      <formula>AND(($F380=3),($G380=3))</formula>
    </cfRule>
    <cfRule type="expression" dxfId="1937" priority="1740">
      <formula>AND(($F380=3),($G380=2))</formula>
    </cfRule>
    <cfRule type="expression" dxfId="1936" priority="1741">
      <formula>AND(($F380=3),($G380=1))</formula>
    </cfRule>
    <cfRule type="expression" dxfId="1935" priority="1742">
      <formula>AND(($F380=2),($G380=5))</formula>
    </cfRule>
    <cfRule type="expression" dxfId="1934" priority="1743">
      <formula>AND(($F380=2),($G380=4))</formula>
    </cfRule>
    <cfRule type="expression" dxfId="1933" priority="1744">
      <formula>AND(($F380=2),($G380=3))</formula>
    </cfRule>
    <cfRule type="expression" dxfId="1932" priority="1745">
      <formula>AND(($F380=2),($G380=2))</formula>
    </cfRule>
    <cfRule type="expression" dxfId="1931" priority="1746">
      <formula>AND(($F380=2),($G380=1))</formula>
    </cfRule>
    <cfRule type="expression" dxfId="1930" priority="1747">
      <formula>AND(($F380=1),($G380=5))</formula>
    </cfRule>
    <cfRule type="expression" dxfId="1929" priority="1748">
      <formula>AND(($F380=1),($G380=4))</formula>
    </cfRule>
    <cfRule type="expression" dxfId="1928" priority="1749">
      <formula>AND(($F380=1),($G380=3))</formula>
    </cfRule>
    <cfRule type="expression" dxfId="1927" priority="1750">
      <formula>AND(($F380=1),($G380=2))</formula>
    </cfRule>
    <cfRule type="expression" dxfId="1926" priority="1751">
      <formula>AND(($F380=1),($G380=1))</formula>
    </cfRule>
  </conditionalFormatting>
  <conditionalFormatting sqref="Q380">
    <cfRule type="expression" dxfId="1925" priority="1752">
      <formula>AND(($O380=5),($P380=5))</formula>
    </cfRule>
    <cfRule type="expression" dxfId="1924" priority="1753">
      <formula>AND(($O380=5),($P380=4))</formula>
    </cfRule>
    <cfRule type="expression" dxfId="1923" priority="1754">
      <formula>AND(($O380=5),($P380=3))</formula>
    </cfRule>
    <cfRule type="expression" dxfId="1922" priority="1755">
      <formula>AND(($O380=5),($P380=2))</formula>
    </cfRule>
    <cfRule type="expression" dxfId="1921" priority="1756">
      <formula>AND(($O380=5),($P380=1))</formula>
    </cfRule>
    <cfRule type="expression" dxfId="1920" priority="1757">
      <formula>AND(($O380=4),($P380=5))</formula>
    </cfRule>
    <cfRule type="expression" dxfId="1919" priority="1758">
      <formula>AND(($O380=4),($P380=4))</formula>
    </cfRule>
    <cfRule type="expression" dxfId="1918" priority="1759">
      <formula>AND(($O380=4),($P380=3))</formula>
    </cfRule>
    <cfRule type="expression" dxfId="1917" priority="1760">
      <formula>AND(($O380=4),($P380=2))</formula>
    </cfRule>
    <cfRule type="expression" dxfId="1916" priority="1761">
      <formula>AND(($O380=4),($P380=1))</formula>
    </cfRule>
    <cfRule type="expression" dxfId="1915" priority="1762">
      <formula>AND(($O380=3),($P380=5))</formula>
    </cfRule>
    <cfRule type="expression" dxfId="1914" priority="1763">
      <formula>AND(($O380=3),($P380=4))</formula>
    </cfRule>
    <cfRule type="expression" dxfId="1913" priority="1764">
      <formula>AND(($O380=3),($P380=3))</formula>
    </cfRule>
    <cfRule type="expression" dxfId="1912" priority="1765">
      <formula>AND(($O380=3),($P380=2))</formula>
    </cfRule>
    <cfRule type="expression" dxfId="1911" priority="1766">
      <formula>AND(($O380=3),($P380=1))</formula>
    </cfRule>
    <cfRule type="expression" dxfId="1910" priority="1767">
      <formula>AND(($O380=2),($P380=5))</formula>
    </cfRule>
    <cfRule type="expression" dxfId="1909" priority="1768">
      <formula>AND(($O380=2),($P380=4))</formula>
    </cfRule>
    <cfRule type="expression" dxfId="1908" priority="1769">
      <formula>AND(($O380=2),($P380=3))</formula>
    </cfRule>
    <cfRule type="expression" dxfId="1907" priority="1770">
      <formula>AND(($O380=2),($P380=2))</formula>
    </cfRule>
    <cfRule type="expression" dxfId="1906" priority="1771">
      <formula>AND(($O380=2),($P380=1))</formula>
    </cfRule>
    <cfRule type="expression" dxfId="1905" priority="1772">
      <formula>AND(($O380=1),($P380=5))</formula>
    </cfRule>
    <cfRule type="expression" dxfId="1904" priority="1773">
      <formula>AND(($O380=1),($P380=4))</formula>
    </cfRule>
    <cfRule type="expression" dxfId="1903" priority="1774">
      <formula>AND(($O380=1),($P380=3))</formula>
    </cfRule>
    <cfRule type="expression" dxfId="1902" priority="1775">
      <formula>AND(($O380=1),($P380=2))</formula>
    </cfRule>
    <cfRule type="expression" dxfId="1901" priority="1776">
      <formula>AND(($O380=1),($P380=1))</formula>
    </cfRule>
  </conditionalFormatting>
  <conditionalFormatting sqref="H387">
    <cfRule type="expression" dxfId="1900" priority="1677">
      <formula>AND(($F387=5),($G387=5))</formula>
    </cfRule>
    <cfRule type="expression" dxfId="1899" priority="1678">
      <formula>AND(($F387=5),($G387=4))</formula>
    </cfRule>
    <cfRule type="expression" dxfId="1898" priority="1679">
      <formula>AND(($F387=5),($G387=3))</formula>
    </cfRule>
    <cfRule type="expression" dxfId="1897" priority="1680">
      <formula>AND(($F387=5),($G387=2))</formula>
    </cfRule>
    <cfRule type="expression" dxfId="1896" priority="1681">
      <formula>AND(($F387=5),($G387=1))</formula>
    </cfRule>
    <cfRule type="expression" dxfId="1895" priority="1682">
      <formula>AND(($F387=4),($G387=5))</formula>
    </cfRule>
    <cfRule type="expression" dxfId="1894" priority="1683">
      <formula>AND(($F387=4),($G387=4))</formula>
    </cfRule>
    <cfRule type="expression" dxfId="1893" priority="1684">
      <formula>AND(($F387=4),($G387=3))</formula>
    </cfRule>
    <cfRule type="expression" dxfId="1892" priority="1685">
      <formula>AND(($F387=4),($G387=2))</formula>
    </cfRule>
    <cfRule type="expression" dxfId="1891" priority="1686">
      <formula>AND(($F387=4),($G387=1))</formula>
    </cfRule>
    <cfRule type="expression" dxfId="1890" priority="1687">
      <formula>AND(($F387=3),($G387=5))</formula>
    </cfRule>
    <cfRule type="expression" dxfId="1889" priority="1688">
      <formula>AND(($F387=3),($G387=4))</formula>
    </cfRule>
    <cfRule type="expression" dxfId="1888" priority="1689">
      <formula>AND(($F387=3),($G387=3))</formula>
    </cfRule>
    <cfRule type="expression" dxfId="1887" priority="1690">
      <formula>AND(($F387=3),($G387=2))</formula>
    </cfRule>
    <cfRule type="expression" dxfId="1886" priority="1691">
      <formula>AND(($F387=3),($G387=1))</formula>
    </cfRule>
    <cfRule type="expression" dxfId="1885" priority="1692">
      <formula>AND(($F387=2),($G387=5))</formula>
    </cfRule>
    <cfRule type="expression" dxfId="1884" priority="1693">
      <formula>AND(($F387=2),($G387=4))</formula>
    </cfRule>
    <cfRule type="expression" dxfId="1883" priority="1694">
      <formula>AND(($F387=2),($G387=3))</formula>
    </cfRule>
    <cfRule type="expression" dxfId="1882" priority="1695">
      <formula>AND(($F387=2),($G387=2))</formula>
    </cfRule>
    <cfRule type="expression" dxfId="1881" priority="1696">
      <formula>AND(($F387=2),($G387=1))</formula>
    </cfRule>
    <cfRule type="expression" dxfId="1880" priority="1697">
      <formula>AND(($F387=1),($G387=5))</formula>
    </cfRule>
    <cfRule type="expression" dxfId="1879" priority="1698">
      <formula>AND(($F387=1),($G387=4))</formula>
    </cfRule>
    <cfRule type="expression" dxfId="1878" priority="1699">
      <formula>AND(($F387=1),($G387=3))</formula>
    </cfRule>
    <cfRule type="expression" dxfId="1877" priority="1700">
      <formula>AND(($F387=1),($G387=2))</formula>
    </cfRule>
    <cfRule type="expression" dxfId="1876" priority="1701">
      <formula>AND(($F387=1),($G387=1))</formula>
    </cfRule>
  </conditionalFormatting>
  <conditionalFormatting sqref="Q387">
    <cfRule type="expression" dxfId="1875" priority="1702">
      <formula>AND(($O387=5),($P387=5))</formula>
    </cfRule>
    <cfRule type="expression" dxfId="1874" priority="1703">
      <formula>AND(($O387=5),($P387=4))</formula>
    </cfRule>
    <cfRule type="expression" dxfId="1873" priority="1704">
      <formula>AND(($O387=5),($P387=3))</formula>
    </cfRule>
    <cfRule type="expression" dxfId="1872" priority="1705">
      <formula>AND(($O387=5),($P387=2))</formula>
    </cfRule>
    <cfRule type="expression" dxfId="1871" priority="1706">
      <formula>AND(($O387=5),($P387=1))</formula>
    </cfRule>
    <cfRule type="expression" dxfId="1870" priority="1707">
      <formula>AND(($O387=4),($P387=5))</formula>
    </cfRule>
    <cfRule type="expression" dxfId="1869" priority="1708">
      <formula>AND(($O387=4),($P387=4))</formula>
    </cfRule>
    <cfRule type="expression" dxfId="1868" priority="1709">
      <formula>AND(($O387=4),($P387=3))</formula>
    </cfRule>
    <cfRule type="expression" dxfId="1867" priority="1710">
      <formula>AND(($O387=4),($P387=2))</formula>
    </cfRule>
    <cfRule type="expression" dxfId="1866" priority="1711">
      <formula>AND(($O387=4),($P387=1))</formula>
    </cfRule>
    <cfRule type="expression" dxfId="1865" priority="1712">
      <formula>AND(($O387=3),($P387=5))</formula>
    </cfRule>
    <cfRule type="expression" dxfId="1864" priority="1713">
      <formula>AND(($O387=3),($P387=4))</formula>
    </cfRule>
    <cfRule type="expression" dxfId="1863" priority="1714">
      <formula>AND(($O387=3),($P387=3))</formula>
    </cfRule>
    <cfRule type="expression" dxfId="1862" priority="1715">
      <formula>AND(($O387=3),($P387=2))</formula>
    </cfRule>
    <cfRule type="expression" dxfId="1861" priority="1716">
      <formula>AND(($O387=3),($P387=1))</formula>
    </cfRule>
    <cfRule type="expression" dxfId="1860" priority="1717">
      <formula>AND(($O387=2),($P387=5))</formula>
    </cfRule>
    <cfRule type="expression" dxfId="1859" priority="1718">
      <formula>AND(($O387=2),($P387=4))</formula>
    </cfRule>
    <cfRule type="expression" dxfId="1858" priority="1719">
      <formula>AND(($O387=2),($P387=3))</formula>
    </cfRule>
    <cfRule type="expression" dxfId="1857" priority="1720">
      <formula>AND(($O387=2),($P387=2))</formula>
    </cfRule>
    <cfRule type="expression" dxfId="1856" priority="1721">
      <formula>AND(($O387=2),($P387=1))</formula>
    </cfRule>
    <cfRule type="expression" dxfId="1855" priority="1722">
      <formula>AND(($O387=1),($P387=5))</formula>
    </cfRule>
    <cfRule type="expression" dxfId="1854" priority="1723">
      <formula>AND(($O387=1),($P387=4))</formula>
    </cfRule>
    <cfRule type="expression" dxfId="1853" priority="1724">
      <formula>AND(($O387=1),($P387=3))</formula>
    </cfRule>
    <cfRule type="expression" dxfId="1852" priority="1725">
      <formula>AND(($O387=1),($P387=2))</formula>
    </cfRule>
    <cfRule type="expression" dxfId="1851" priority="1726">
      <formula>AND(($O387=1),($P387=1))</formula>
    </cfRule>
  </conditionalFormatting>
  <conditionalFormatting sqref="I389">
    <cfRule type="cellIs" dxfId="1850" priority="1676" operator="between">
      <formula>60</formula>
      <formula>100</formula>
    </cfRule>
  </conditionalFormatting>
  <conditionalFormatting sqref="H394">
    <cfRule type="expression" dxfId="1849" priority="1626">
      <formula>AND(($F394=5),($G394=5))</formula>
    </cfRule>
    <cfRule type="expression" dxfId="1848" priority="1627">
      <formula>AND(($F394=5),($G394=4))</formula>
    </cfRule>
    <cfRule type="expression" dxfId="1847" priority="1628">
      <formula>AND(($F394=5),($G394=3))</formula>
    </cfRule>
    <cfRule type="expression" dxfId="1846" priority="1629">
      <formula>AND(($F394=5),($G394=2))</formula>
    </cfRule>
    <cfRule type="expression" dxfId="1845" priority="1630">
      <formula>AND(($F394=5),($G394=1))</formula>
    </cfRule>
    <cfRule type="expression" dxfId="1844" priority="1631">
      <formula>AND(($F394=4),($G394=5))</formula>
    </cfRule>
    <cfRule type="expression" dxfId="1843" priority="1632">
      <formula>AND(($F394=4),($G394=4))</formula>
    </cfRule>
    <cfRule type="expression" dxfId="1842" priority="1633">
      <formula>AND(($F394=4),($G394=3))</formula>
    </cfRule>
    <cfRule type="expression" dxfId="1841" priority="1634">
      <formula>AND(($F394=4),($G394=2))</formula>
    </cfRule>
    <cfRule type="expression" dxfId="1840" priority="1635">
      <formula>AND(($F394=4),($G394=1))</formula>
    </cfRule>
    <cfRule type="expression" dxfId="1839" priority="1636">
      <formula>AND(($F394=3),($G394=5))</formula>
    </cfRule>
    <cfRule type="expression" dxfId="1838" priority="1637">
      <formula>AND(($F394=3),($G394=4))</formula>
    </cfRule>
    <cfRule type="expression" dxfId="1837" priority="1638">
      <formula>AND(($F394=3),($G394=3))</formula>
    </cfRule>
    <cfRule type="expression" dxfId="1836" priority="1639">
      <formula>AND(($F394=3),($G394=2))</formula>
    </cfRule>
    <cfRule type="expression" dxfId="1835" priority="1640">
      <formula>AND(($F394=3),($G394=1))</formula>
    </cfRule>
    <cfRule type="expression" dxfId="1834" priority="1641">
      <formula>AND(($F394=2),($G394=5))</formula>
    </cfRule>
    <cfRule type="expression" dxfId="1833" priority="1642">
      <formula>AND(($F394=2),($G394=4))</formula>
    </cfRule>
    <cfRule type="expression" dxfId="1832" priority="1643">
      <formula>AND(($F394=2),($G394=3))</formula>
    </cfRule>
    <cfRule type="expression" dxfId="1831" priority="1644">
      <formula>AND(($F394=2),($G394=2))</formula>
    </cfRule>
    <cfRule type="expression" dxfId="1830" priority="1645">
      <formula>AND(($F394=2),($G394=1))</formula>
    </cfRule>
    <cfRule type="expression" dxfId="1829" priority="1646">
      <formula>AND(($F394=1),($G394=5))</formula>
    </cfRule>
    <cfRule type="expression" dxfId="1828" priority="1647">
      <formula>AND(($F394=1),($G394=4))</formula>
    </cfRule>
    <cfRule type="expression" dxfId="1827" priority="1648">
      <formula>AND(($F394=1),($G394=3))</formula>
    </cfRule>
    <cfRule type="expression" dxfId="1826" priority="1649">
      <formula>AND(($F394=1),($G394=2))</formula>
    </cfRule>
    <cfRule type="expression" dxfId="1825" priority="1650">
      <formula>AND(($F394=1),($G394=1))</formula>
    </cfRule>
  </conditionalFormatting>
  <conditionalFormatting sqref="Q394">
    <cfRule type="expression" dxfId="1824" priority="1651">
      <formula>AND(($O394=5),($P394=5))</formula>
    </cfRule>
    <cfRule type="expression" dxfId="1823" priority="1652">
      <formula>AND(($O394=5),($P394=4))</formula>
    </cfRule>
    <cfRule type="expression" dxfId="1822" priority="1653">
      <formula>AND(($O394=5),($P394=3))</formula>
    </cfRule>
    <cfRule type="expression" dxfId="1821" priority="1654">
      <formula>AND(($O394=5),($P394=2))</formula>
    </cfRule>
    <cfRule type="expression" dxfId="1820" priority="1655">
      <formula>AND(($O394=5),($P394=1))</formula>
    </cfRule>
    <cfRule type="expression" dxfId="1819" priority="1656">
      <formula>AND(($O394=4),($P394=5))</formula>
    </cfRule>
    <cfRule type="expression" dxfId="1818" priority="1657">
      <formula>AND(($O394=4),($P394=4))</formula>
    </cfRule>
    <cfRule type="expression" dxfId="1817" priority="1658">
      <formula>AND(($O394=4),($P394=3))</formula>
    </cfRule>
    <cfRule type="expression" dxfId="1816" priority="1659">
      <formula>AND(($O394=4),($P394=2))</formula>
    </cfRule>
    <cfRule type="expression" dxfId="1815" priority="1660">
      <formula>AND(($O394=4),($P394=1))</formula>
    </cfRule>
    <cfRule type="expression" dxfId="1814" priority="1661">
      <formula>AND(($O394=3),($P394=5))</formula>
    </cfRule>
    <cfRule type="expression" dxfId="1813" priority="1662">
      <formula>AND(($O394=3),($P394=4))</formula>
    </cfRule>
    <cfRule type="expression" dxfId="1812" priority="1663">
      <formula>AND(($O394=3),($P394=3))</formula>
    </cfRule>
    <cfRule type="expression" dxfId="1811" priority="1664">
      <formula>AND(($O394=3),($P394=2))</formula>
    </cfRule>
    <cfRule type="expression" dxfId="1810" priority="1665">
      <formula>AND(($O394=3),($P394=1))</formula>
    </cfRule>
    <cfRule type="expression" dxfId="1809" priority="1666">
      <formula>AND(($O394=2),($P394=5))</formula>
    </cfRule>
    <cfRule type="expression" dxfId="1808" priority="1667">
      <formula>AND(($O394=2),($P394=4))</formula>
    </cfRule>
    <cfRule type="expression" dxfId="1807" priority="1668">
      <formula>AND(($O394=2),($P394=3))</formula>
    </cfRule>
    <cfRule type="expression" dxfId="1806" priority="1669">
      <formula>AND(($O394=2),($P394=2))</formula>
    </cfRule>
    <cfRule type="expression" dxfId="1805" priority="1670">
      <formula>AND(($O394=2),($P394=1))</formula>
    </cfRule>
    <cfRule type="expression" dxfId="1804" priority="1671">
      <formula>AND(($O394=1),($P394=5))</formula>
    </cfRule>
    <cfRule type="expression" dxfId="1803" priority="1672">
      <formula>AND(($O394=1),($P394=4))</formula>
    </cfRule>
    <cfRule type="expression" dxfId="1802" priority="1673">
      <formula>AND(($O394=1),($P394=3))</formula>
    </cfRule>
    <cfRule type="expression" dxfId="1801" priority="1674">
      <formula>AND(($O394=1),($P394=2))</formula>
    </cfRule>
    <cfRule type="expression" dxfId="1800" priority="1675">
      <formula>AND(($O394=1),($P394=1))</formula>
    </cfRule>
  </conditionalFormatting>
  <conditionalFormatting sqref="Q403">
    <cfRule type="expression" dxfId="1799" priority="1276">
      <formula>AND(($O403=5),($P403=5))</formula>
    </cfRule>
    <cfRule type="expression" dxfId="1798" priority="1277">
      <formula>AND(($O403=5),($P403=4))</formula>
    </cfRule>
    <cfRule type="expression" dxfId="1797" priority="1278">
      <formula>AND(($O403=5),($P403=3))</formula>
    </cfRule>
    <cfRule type="expression" dxfId="1796" priority="1279">
      <formula>AND(($O403=5),($P403=2))</formula>
    </cfRule>
    <cfRule type="expression" dxfId="1795" priority="1280">
      <formula>AND(($O403=5),($P403=1))</formula>
    </cfRule>
    <cfRule type="expression" dxfId="1794" priority="1281">
      <formula>AND(($O403=4),($P403=5))</formula>
    </cfRule>
    <cfRule type="expression" dxfId="1793" priority="1282">
      <formula>AND(($O403=4),($P403=4))</formula>
    </cfRule>
    <cfRule type="expression" dxfId="1792" priority="1283">
      <formula>AND(($O403=4),($P403=3))</formula>
    </cfRule>
    <cfRule type="expression" dxfId="1791" priority="1284">
      <formula>AND(($O403=4),($P403=2))</formula>
    </cfRule>
    <cfRule type="expression" dxfId="1790" priority="1285">
      <formula>AND(($O403=4),($P403=1))</formula>
    </cfRule>
    <cfRule type="expression" dxfId="1789" priority="1286">
      <formula>AND(($O403=3),($P403=5))</formula>
    </cfRule>
    <cfRule type="expression" dxfId="1788" priority="1287">
      <formula>AND(($O403=3),($P403=4))</formula>
    </cfRule>
    <cfRule type="expression" dxfId="1787" priority="1288">
      <formula>AND(($O403=3),($P403=3))</formula>
    </cfRule>
    <cfRule type="expression" dxfId="1786" priority="1289">
      <formula>AND(($O403=3),($P403=2))</formula>
    </cfRule>
    <cfRule type="expression" dxfId="1785" priority="1290">
      <formula>AND(($O403=3),($P403=1))</formula>
    </cfRule>
    <cfRule type="expression" dxfId="1784" priority="1291">
      <formula>AND(($O403=2),($P403=5))</formula>
    </cfRule>
    <cfRule type="expression" dxfId="1783" priority="1292">
      <formula>AND(($O403=2),($P403=4))</formula>
    </cfRule>
    <cfRule type="expression" dxfId="1782" priority="1293">
      <formula>AND(($O403=2),($P403=3))</formula>
    </cfRule>
    <cfRule type="expression" dxfId="1781" priority="1294">
      <formula>AND(($O403=2),($P403=2))</formula>
    </cfRule>
    <cfRule type="expression" dxfId="1780" priority="1295">
      <formula>AND(($O403=2),($P403=1))</formula>
    </cfRule>
    <cfRule type="expression" dxfId="1779" priority="1296">
      <formula>AND(($O403=1),($P403=5))</formula>
    </cfRule>
    <cfRule type="expression" dxfId="1778" priority="1297">
      <formula>AND(($O403=1),($P403=4))</formula>
    </cfRule>
    <cfRule type="expression" dxfId="1777" priority="1298">
      <formula>AND(($O403=1),($P403=3))</formula>
    </cfRule>
    <cfRule type="expression" dxfId="1776" priority="1299">
      <formula>AND(($O403=1),($P403=2))</formula>
    </cfRule>
    <cfRule type="expression" dxfId="1775" priority="1300">
      <formula>AND(($O403=1),($P403=1))</formula>
    </cfRule>
  </conditionalFormatting>
  <conditionalFormatting sqref="Q405">
    <cfRule type="expression" dxfId="1774" priority="1251">
      <formula>AND(($O405=5),($P405=5))</formula>
    </cfRule>
    <cfRule type="expression" dxfId="1773" priority="1252">
      <formula>AND(($O405=5),($P405=4))</formula>
    </cfRule>
    <cfRule type="expression" dxfId="1772" priority="1253">
      <formula>AND(($O405=5),($P405=3))</formula>
    </cfRule>
    <cfRule type="expression" dxfId="1771" priority="1254">
      <formula>AND(($O405=5),($P405=2))</formula>
    </cfRule>
    <cfRule type="expression" dxfId="1770" priority="1255">
      <formula>AND(($O405=5),($P405=1))</formula>
    </cfRule>
    <cfRule type="expression" dxfId="1769" priority="1256">
      <formula>AND(($O405=4),($P405=5))</formula>
    </cfRule>
    <cfRule type="expression" dxfId="1768" priority="1257">
      <formula>AND(($O405=4),($P405=4))</formula>
    </cfRule>
    <cfRule type="expression" dxfId="1767" priority="1258">
      <formula>AND(($O405=4),($P405=3))</formula>
    </cfRule>
    <cfRule type="expression" dxfId="1766" priority="1259">
      <formula>AND(($O405=4),($P405=2))</formula>
    </cfRule>
    <cfRule type="expression" dxfId="1765" priority="1260">
      <formula>AND(($O405=4),($P405=1))</formula>
    </cfRule>
    <cfRule type="expression" dxfId="1764" priority="1261">
      <formula>AND(($O405=3),($P405=5))</formula>
    </cfRule>
    <cfRule type="expression" dxfId="1763" priority="1262">
      <formula>AND(($O405=3),($P405=4))</formula>
    </cfRule>
    <cfRule type="expression" dxfId="1762" priority="1263">
      <formula>AND(($O405=3),($P405=3))</formula>
    </cfRule>
    <cfRule type="expression" dxfId="1761" priority="1264">
      <formula>AND(($O405=3),($P405=2))</formula>
    </cfRule>
    <cfRule type="expression" dxfId="1760" priority="1265">
      <formula>AND(($O405=3),($P405=1))</formula>
    </cfRule>
    <cfRule type="expression" dxfId="1759" priority="1266">
      <formula>AND(($O405=2),($P405=5))</formula>
    </cfRule>
    <cfRule type="expression" dxfId="1758" priority="1267">
      <formula>AND(($O405=2),($P405=4))</formula>
    </cfRule>
    <cfRule type="expression" dxfId="1757" priority="1268">
      <formula>AND(($O405=2),($P405=3))</formula>
    </cfRule>
    <cfRule type="expression" dxfId="1756" priority="1269">
      <formula>AND(($O405=2),($P405=2))</formula>
    </cfRule>
    <cfRule type="expression" dxfId="1755" priority="1270">
      <formula>AND(($O405=2),($P405=1))</formula>
    </cfRule>
    <cfRule type="expression" dxfId="1754" priority="1271">
      <formula>AND(($O405=1),($P405=5))</formula>
    </cfRule>
    <cfRule type="expression" dxfId="1753" priority="1272">
      <formula>AND(($O405=1),($P405=4))</formula>
    </cfRule>
    <cfRule type="expression" dxfId="1752" priority="1273">
      <formula>AND(($O405=1),($P405=3))</formula>
    </cfRule>
    <cfRule type="expression" dxfId="1751" priority="1274">
      <formula>AND(($O405=1),($P405=2))</formula>
    </cfRule>
    <cfRule type="expression" dxfId="1750" priority="1275">
      <formula>AND(($O405=1),($P405=1))</formula>
    </cfRule>
  </conditionalFormatting>
  <conditionalFormatting sqref="Q406">
    <cfRule type="expression" dxfId="1749" priority="1226">
      <formula>AND(($O406=5),($P406=5))</formula>
    </cfRule>
    <cfRule type="expression" dxfId="1748" priority="1227">
      <formula>AND(($O406=5),($P406=4))</formula>
    </cfRule>
    <cfRule type="expression" dxfId="1747" priority="1228">
      <formula>AND(($O406=5),($P406=3))</formula>
    </cfRule>
    <cfRule type="expression" dxfId="1746" priority="1229">
      <formula>AND(($O406=5),($P406=2))</formula>
    </cfRule>
    <cfRule type="expression" dxfId="1745" priority="1230">
      <formula>AND(($O406=5),($P406=1))</formula>
    </cfRule>
    <cfRule type="expression" dxfId="1744" priority="1231">
      <formula>AND(($O406=4),($P406=5))</formula>
    </cfRule>
    <cfRule type="expression" dxfId="1743" priority="1232">
      <formula>AND(($O406=4),($P406=4))</formula>
    </cfRule>
    <cfRule type="expression" dxfId="1742" priority="1233">
      <formula>AND(($O406=4),($P406=3))</formula>
    </cfRule>
    <cfRule type="expression" dxfId="1741" priority="1234">
      <formula>AND(($O406=4),($P406=2))</formula>
    </cfRule>
    <cfRule type="expression" dxfId="1740" priority="1235">
      <formula>AND(($O406=4),($P406=1))</formula>
    </cfRule>
    <cfRule type="expression" dxfId="1739" priority="1236">
      <formula>AND(($O406=3),($P406=5))</formula>
    </cfRule>
    <cfRule type="expression" dxfId="1738" priority="1237">
      <formula>AND(($O406=3),($P406=4))</formula>
    </cfRule>
    <cfRule type="expression" dxfId="1737" priority="1238">
      <formula>AND(($O406=3),($P406=3))</formula>
    </cfRule>
    <cfRule type="expression" dxfId="1736" priority="1239">
      <formula>AND(($O406=3),($P406=2))</formula>
    </cfRule>
    <cfRule type="expression" dxfId="1735" priority="1240">
      <formula>AND(($O406=3),($P406=1))</formula>
    </cfRule>
    <cfRule type="expression" dxfId="1734" priority="1241">
      <formula>AND(($O406=2),($P406=5))</formula>
    </cfRule>
    <cfRule type="expression" dxfId="1733" priority="1242">
      <formula>AND(($O406=2),($P406=4))</formula>
    </cfRule>
    <cfRule type="expression" dxfId="1732" priority="1243">
      <formula>AND(($O406=2),($P406=3))</formula>
    </cfRule>
    <cfRule type="expression" dxfId="1731" priority="1244">
      <formula>AND(($O406=2),($P406=2))</formula>
    </cfRule>
    <cfRule type="expression" dxfId="1730" priority="1245">
      <formula>AND(($O406=2),($P406=1))</formula>
    </cfRule>
    <cfRule type="expression" dxfId="1729" priority="1246">
      <formula>AND(($O406=1),($P406=5))</formula>
    </cfRule>
    <cfRule type="expression" dxfId="1728" priority="1247">
      <formula>AND(($O406=1),($P406=4))</formula>
    </cfRule>
    <cfRule type="expression" dxfId="1727" priority="1248">
      <formula>AND(($O406=1),($P406=3))</formula>
    </cfRule>
    <cfRule type="expression" dxfId="1726" priority="1249">
      <formula>AND(($O406=1),($P406=2))</formula>
    </cfRule>
    <cfRule type="expression" dxfId="1725" priority="1250">
      <formula>AND(($O406=1),($P406=1))</formula>
    </cfRule>
  </conditionalFormatting>
  <conditionalFormatting sqref="Q411">
    <cfRule type="expression" dxfId="1724" priority="1201">
      <formula>AND(($O411=5),($P411=5))</formula>
    </cfRule>
    <cfRule type="expression" dxfId="1723" priority="1202">
      <formula>AND(($O411=5),($P411=4))</formula>
    </cfRule>
    <cfRule type="expression" dxfId="1722" priority="1203">
      <formula>AND(($O411=5),($P411=3))</formula>
    </cfRule>
    <cfRule type="expression" dxfId="1721" priority="1204">
      <formula>AND(($O411=5),($P411=2))</formula>
    </cfRule>
    <cfRule type="expression" dxfId="1720" priority="1205">
      <formula>AND(($O411=5),($P411=1))</formula>
    </cfRule>
    <cfRule type="expression" dxfId="1719" priority="1206">
      <formula>AND(($O411=4),($P411=5))</formula>
    </cfRule>
    <cfRule type="expression" dxfId="1718" priority="1207">
      <formula>AND(($O411=4),($P411=4))</formula>
    </cfRule>
    <cfRule type="expression" dxfId="1717" priority="1208">
      <formula>AND(($O411=4),($P411=3))</formula>
    </cfRule>
    <cfRule type="expression" dxfId="1716" priority="1209">
      <formula>AND(($O411=4),($P411=2))</formula>
    </cfRule>
    <cfRule type="expression" dxfId="1715" priority="1210">
      <formula>AND(($O411=4),($P411=1))</formula>
    </cfRule>
    <cfRule type="expression" dxfId="1714" priority="1211">
      <formula>AND(($O411=3),($P411=5))</formula>
    </cfRule>
    <cfRule type="expression" dxfId="1713" priority="1212">
      <formula>AND(($O411=3),($P411=4))</formula>
    </cfRule>
    <cfRule type="expression" dxfId="1712" priority="1213">
      <formula>AND(($O411=3),($P411=3))</formula>
    </cfRule>
    <cfRule type="expression" dxfId="1711" priority="1214">
      <formula>AND(($O411=3),($P411=2))</formula>
    </cfRule>
    <cfRule type="expression" dxfId="1710" priority="1215">
      <formula>AND(($O411=3),($P411=1))</formula>
    </cfRule>
    <cfRule type="expression" dxfId="1709" priority="1216">
      <formula>AND(($O411=2),($P411=5))</formula>
    </cfRule>
    <cfRule type="expression" dxfId="1708" priority="1217">
      <formula>AND(($O411=2),($P411=4))</formula>
    </cfRule>
    <cfRule type="expression" dxfId="1707" priority="1218">
      <formula>AND(($O411=2),($P411=3))</formula>
    </cfRule>
    <cfRule type="expression" dxfId="1706" priority="1219">
      <formula>AND(($O411=2),($P411=2))</formula>
    </cfRule>
    <cfRule type="expression" dxfId="1705" priority="1220">
      <formula>AND(($O411=2),($P411=1))</formula>
    </cfRule>
    <cfRule type="expression" dxfId="1704" priority="1221">
      <formula>AND(($O411=1),($P411=5))</formula>
    </cfRule>
    <cfRule type="expression" dxfId="1703" priority="1222">
      <formula>AND(($O411=1),($P411=4))</formula>
    </cfRule>
    <cfRule type="expression" dxfId="1702" priority="1223">
      <formula>AND(($O411=1),($P411=3))</formula>
    </cfRule>
    <cfRule type="expression" dxfId="1701" priority="1224">
      <formula>AND(($O411=1),($P411=2))</formula>
    </cfRule>
    <cfRule type="expression" dxfId="1700" priority="1225">
      <formula>AND(($O411=1),($P411=1))</formula>
    </cfRule>
  </conditionalFormatting>
  <conditionalFormatting sqref="Q414">
    <cfRule type="expression" dxfId="1699" priority="1176">
      <formula>AND(($O414=5),($P414=5))</formula>
    </cfRule>
    <cfRule type="expression" dxfId="1698" priority="1177">
      <formula>AND(($O414=5),($P414=4))</formula>
    </cfRule>
    <cfRule type="expression" dxfId="1697" priority="1178">
      <formula>AND(($O414=5),($P414=3))</formula>
    </cfRule>
    <cfRule type="expression" dxfId="1696" priority="1179">
      <formula>AND(($O414=5),($P414=2))</formula>
    </cfRule>
    <cfRule type="expression" dxfId="1695" priority="1180">
      <formula>AND(($O414=5),($P414=1))</formula>
    </cfRule>
    <cfRule type="expression" dxfId="1694" priority="1181">
      <formula>AND(($O414=4),($P414=5))</formula>
    </cfRule>
    <cfRule type="expression" dxfId="1693" priority="1182">
      <formula>AND(($O414=4),($P414=4))</formula>
    </cfRule>
    <cfRule type="expression" dxfId="1692" priority="1183">
      <formula>AND(($O414=4),($P414=3))</formula>
    </cfRule>
    <cfRule type="expression" dxfId="1691" priority="1184">
      <formula>AND(($O414=4),($P414=2))</formula>
    </cfRule>
    <cfRule type="expression" dxfId="1690" priority="1185">
      <formula>AND(($O414=4),($P414=1))</formula>
    </cfRule>
    <cfRule type="expression" dxfId="1689" priority="1186">
      <formula>AND(($O414=3),($P414=5))</formula>
    </cfRule>
    <cfRule type="expression" dxfId="1688" priority="1187">
      <formula>AND(($O414=3),($P414=4))</formula>
    </cfRule>
    <cfRule type="expression" dxfId="1687" priority="1188">
      <formula>AND(($O414=3),($P414=3))</formula>
    </cfRule>
    <cfRule type="expression" dxfId="1686" priority="1189">
      <formula>AND(($O414=3),($P414=2))</formula>
    </cfRule>
    <cfRule type="expression" dxfId="1685" priority="1190">
      <formula>AND(($O414=3),($P414=1))</formula>
    </cfRule>
    <cfRule type="expression" dxfId="1684" priority="1191">
      <formula>AND(($O414=2),($P414=5))</formula>
    </cfRule>
    <cfRule type="expression" dxfId="1683" priority="1192">
      <formula>AND(($O414=2),($P414=4))</formula>
    </cfRule>
    <cfRule type="expression" dxfId="1682" priority="1193">
      <formula>AND(($O414=2),($P414=3))</formula>
    </cfRule>
    <cfRule type="expression" dxfId="1681" priority="1194">
      <formula>AND(($O414=2),($P414=2))</formula>
    </cfRule>
    <cfRule type="expression" dxfId="1680" priority="1195">
      <formula>AND(($O414=2),($P414=1))</formula>
    </cfRule>
    <cfRule type="expression" dxfId="1679" priority="1196">
      <formula>AND(($O414=1),($P414=5))</formula>
    </cfRule>
    <cfRule type="expression" dxfId="1678" priority="1197">
      <formula>AND(($O414=1),($P414=4))</formula>
    </cfRule>
    <cfRule type="expression" dxfId="1677" priority="1198">
      <formula>AND(($O414=1),($P414=3))</formula>
    </cfRule>
    <cfRule type="expression" dxfId="1676" priority="1199">
      <formula>AND(($O414=1),($P414=2))</formula>
    </cfRule>
    <cfRule type="expression" dxfId="1675" priority="1200">
      <formula>AND(($O414=1),($P414=1))</formula>
    </cfRule>
  </conditionalFormatting>
  <conditionalFormatting sqref="Q420">
    <cfRule type="expression" dxfId="1674" priority="1151">
      <formula>AND(($O420=5),($P420=5))</formula>
    </cfRule>
    <cfRule type="expression" dxfId="1673" priority="1152">
      <formula>AND(($O420=5),($P420=4))</formula>
    </cfRule>
    <cfRule type="expression" dxfId="1672" priority="1153">
      <formula>AND(($O420=5),($P420=3))</formula>
    </cfRule>
    <cfRule type="expression" dxfId="1671" priority="1154">
      <formula>AND(($O420=5),($P420=2))</formula>
    </cfRule>
    <cfRule type="expression" dxfId="1670" priority="1155">
      <formula>AND(($O420=5),($P420=1))</formula>
    </cfRule>
    <cfRule type="expression" dxfId="1669" priority="1156">
      <formula>AND(($O420=4),($P420=5))</formula>
    </cfRule>
    <cfRule type="expression" dxfId="1668" priority="1157">
      <formula>AND(($O420=4),($P420=4))</formula>
    </cfRule>
    <cfRule type="expression" dxfId="1667" priority="1158">
      <formula>AND(($O420=4),($P420=3))</formula>
    </cfRule>
    <cfRule type="expression" dxfId="1666" priority="1159">
      <formula>AND(($O420=4),($P420=2))</formula>
    </cfRule>
    <cfRule type="expression" dxfId="1665" priority="1160">
      <formula>AND(($O420=4),($P420=1))</formula>
    </cfRule>
    <cfRule type="expression" dxfId="1664" priority="1161">
      <formula>AND(($O420=3),($P420=5))</formula>
    </cfRule>
    <cfRule type="expression" dxfId="1663" priority="1162">
      <formula>AND(($O420=3),($P420=4))</formula>
    </cfRule>
    <cfRule type="expression" dxfId="1662" priority="1163">
      <formula>AND(($O420=3),($P420=3))</formula>
    </cfRule>
    <cfRule type="expression" dxfId="1661" priority="1164">
      <formula>AND(($O420=3),($P420=2))</formula>
    </cfRule>
    <cfRule type="expression" dxfId="1660" priority="1165">
      <formula>AND(($O420=3),($P420=1))</formula>
    </cfRule>
    <cfRule type="expression" dxfId="1659" priority="1166">
      <formula>AND(($O420=2),($P420=5))</formula>
    </cfRule>
    <cfRule type="expression" dxfId="1658" priority="1167">
      <formula>AND(($O420=2),($P420=4))</formula>
    </cfRule>
    <cfRule type="expression" dxfId="1657" priority="1168">
      <formula>AND(($O420=2),($P420=3))</formula>
    </cfRule>
    <cfRule type="expression" dxfId="1656" priority="1169">
      <formula>AND(($O420=2),($P420=2))</formula>
    </cfRule>
    <cfRule type="expression" dxfId="1655" priority="1170">
      <formula>AND(($O420=2),($P420=1))</formula>
    </cfRule>
    <cfRule type="expression" dxfId="1654" priority="1171">
      <formula>AND(($O420=1),($P420=5))</formula>
    </cfRule>
    <cfRule type="expression" dxfId="1653" priority="1172">
      <formula>AND(($O420=1),($P420=4))</formula>
    </cfRule>
    <cfRule type="expression" dxfId="1652" priority="1173">
      <formula>AND(($O420=1),($P420=3))</formula>
    </cfRule>
    <cfRule type="expression" dxfId="1651" priority="1174">
      <formula>AND(($O420=1),($P420=2))</formula>
    </cfRule>
    <cfRule type="expression" dxfId="1650" priority="1175">
      <formula>AND(($O420=1),($P420=1))</formula>
    </cfRule>
  </conditionalFormatting>
  <conditionalFormatting sqref="H422">
    <cfRule type="expression" dxfId="1649" priority="1476">
      <formula>AND(($F422=5),($G422=5))</formula>
    </cfRule>
    <cfRule type="expression" dxfId="1648" priority="1477">
      <formula>AND(($F422=5),($G422=4))</formula>
    </cfRule>
    <cfRule type="expression" dxfId="1647" priority="1478">
      <formula>AND(($F422=5),($G422=3))</formula>
    </cfRule>
    <cfRule type="expression" dxfId="1646" priority="1479">
      <formula>AND(($F422=5),($G422=2))</formula>
    </cfRule>
    <cfRule type="expression" dxfId="1645" priority="1480">
      <formula>AND(($F422=5),($G422=1))</formula>
    </cfRule>
    <cfRule type="expression" dxfId="1644" priority="1481">
      <formula>AND(($F422=4),($G422=5))</formula>
    </cfRule>
    <cfRule type="expression" dxfId="1643" priority="1482">
      <formula>AND(($F422=4),($G422=4))</formula>
    </cfRule>
    <cfRule type="expression" dxfId="1642" priority="1483">
      <formula>AND(($F422=4),($G422=3))</formula>
    </cfRule>
    <cfRule type="expression" dxfId="1641" priority="1484">
      <formula>AND(($F422=4),($G422=2))</formula>
    </cfRule>
    <cfRule type="expression" dxfId="1640" priority="1485">
      <formula>AND(($F422=4),($G422=1))</formula>
    </cfRule>
    <cfRule type="expression" dxfId="1639" priority="1486">
      <formula>AND(($F422=3),($G422=5))</formula>
    </cfRule>
    <cfRule type="expression" dxfId="1638" priority="1487">
      <formula>AND(($F422=3),($G422=4))</formula>
    </cfRule>
    <cfRule type="expression" dxfId="1637" priority="1488">
      <formula>AND(($F422=3),($G422=3))</formula>
    </cfRule>
    <cfRule type="expression" dxfId="1636" priority="1489">
      <formula>AND(($F422=3),($G422=2))</formula>
    </cfRule>
    <cfRule type="expression" dxfId="1635" priority="1490">
      <formula>AND(($F422=3),($G422=1))</formula>
    </cfRule>
    <cfRule type="expression" dxfId="1634" priority="1491">
      <formula>AND(($F422=2),($G422=5))</formula>
    </cfRule>
    <cfRule type="expression" dxfId="1633" priority="1492">
      <formula>AND(($F422=2),($G422=4))</formula>
    </cfRule>
    <cfRule type="expression" dxfId="1632" priority="1493">
      <formula>AND(($F422=2),($G422=3))</formula>
    </cfRule>
    <cfRule type="expression" dxfId="1631" priority="1494">
      <formula>AND(($F422=2),($G422=2))</formula>
    </cfRule>
    <cfRule type="expression" dxfId="1630" priority="1495">
      <formula>AND(($F422=2),($G422=1))</formula>
    </cfRule>
    <cfRule type="expression" dxfId="1629" priority="1496">
      <formula>AND(($F422=1),($G422=5))</formula>
    </cfRule>
    <cfRule type="expression" dxfId="1628" priority="1497">
      <formula>AND(($F422=1),($G422=4))</formula>
    </cfRule>
    <cfRule type="expression" dxfId="1627" priority="1498">
      <formula>AND(($F422=1),($G422=3))</formula>
    </cfRule>
    <cfRule type="expression" dxfId="1626" priority="1499">
      <formula>AND(($F422=1),($G422=2))</formula>
    </cfRule>
    <cfRule type="expression" dxfId="1625" priority="1500">
      <formula>AND(($F422=1),($G422=1))</formula>
    </cfRule>
  </conditionalFormatting>
  <conditionalFormatting sqref="Q518">
    <cfRule type="expression" dxfId="1624" priority="1401">
      <formula>AND(($O518=5),($P518=5))</formula>
    </cfRule>
    <cfRule type="expression" dxfId="1623" priority="1402">
      <formula>AND(($O518=5),($P518=4))</formula>
    </cfRule>
    <cfRule type="expression" dxfId="1622" priority="1403">
      <formula>AND(($O518=5),($P518=3))</formula>
    </cfRule>
    <cfRule type="expression" dxfId="1621" priority="1404">
      <formula>AND(($O518=5),($P518=2))</formula>
    </cfRule>
    <cfRule type="expression" dxfId="1620" priority="1405">
      <formula>AND(($O518=5),($P518=1))</formula>
    </cfRule>
    <cfRule type="expression" dxfId="1619" priority="1406">
      <formula>AND(($O518=4),($P518=5))</formula>
    </cfRule>
    <cfRule type="expression" dxfId="1618" priority="1407">
      <formula>AND(($O518=4),($P518=4))</formula>
    </cfRule>
    <cfRule type="expression" dxfId="1617" priority="1408">
      <formula>AND(($O518=4),($P518=3))</formula>
    </cfRule>
    <cfRule type="expression" dxfId="1616" priority="1409">
      <formula>AND(($O518=4),($P518=2))</formula>
    </cfRule>
    <cfRule type="expression" dxfId="1615" priority="1410">
      <formula>AND(($O518=4),($P518=1))</formula>
    </cfRule>
    <cfRule type="expression" dxfId="1614" priority="1411">
      <formula>AND(($O518=3),($P518=5))</formula>
    </cfRule>
    <cfRule type="expression" dxfId="1613" priority="1412">
      <formula>AND(($O518=3),($P518=4))</formula>
    </cfRule>
    <cfRule type="expression" dxfId="1612" priority="1413">
      <formula>AND(($O518=3),($P518=3))</formula>
    </cfRule>
    <cfRule type="expression" dxfId="1611" priority="1414">
      <formula>AND(($O518=3),($P518=2))</formula>
    </cfRule>
    <cfRule type="expression" dxfId="1610" priority="1415">
      <formula>AND(($O518=3),($P518=1))</formula>
    </cfRule>
    <cfRule type="expression" dxfId="1609" priority="1416">
      <formula>AND(($O518=2),($P518=5))</formula>
    </cfRule>
    <cfRule type="expression" dxfId="1608" priority="1417">
      <formula>AND(($O518=2),($P518=4))</formula>
    </cfRule>
    <cfRule type="expression" dxfId="1607" priority="1418">
      <formula>AND(($O518=2),($P518=3))</formula>
    </cfRule>
    <cfRule type="expression" dxfId="1606" priority="1419">
      <formula>AND(($O518=2),($P518=2))</formula>
    </cfRule>
    <cfRule type="expression" dxfId="1605" priority="1420">
      <formula>AND(($O518=2),($P518=1))</formula>
    </cfRule>
    <cfRule type="expression" dxfId="1604" priority="1421">
      <formula>AND(($O518=1),($P518=5))</formula>
    </cfRule>
    <cfRule type="expression" dxfId="1603" priority="1422">
      <formula>AND(($O518=1),($P518=4))</formula>
    </cfRule>
    <cfRule type="expression" dxfId="1602" priority="1423">
      <formula>AND(($O518=1),($P518=3))</formula>
    </cfRule>
    <cfRule type="expression" dxfId="1601" priority="1424">
      <formula>AND(($O518=1),($P518=2))</formula>
    </cfRule>
    <cfRule type="expression" dxfId="1600" priority="1425">
      <formula>AND(($O518=1),($P518=1))</formula>
    </cfRule>
  </conditionalFormatting>
  <conditionalFormatting sqref="H49:H54">
    <cfRule type="expression" dxfId="1599" priority="3377">
      <formula>AND(($F49=5),($G49=5))</formula>
    </cfRule>
    <cfRule type="expression" dxfId="1598" priority="3378">
      <formula>AND(($F49=5),($G49=4))</formula>
    </cfRule>
    <cfRule type="expression" dxfId="1597" priority="3379">
      <formula>AND(($F49=5),($G49=3))</formula>
    </cfRule>
    <cfRule type="expression" dxfId="1596" priority="3380">
      <formula>AND(($F49=5),($G49=2))</formula>
    </cfRule>
    <cfRule type="expression" dxfId="1595" priority="3381">
      <formula>AND(($F49=5),($G49=1))</formula>
    </cfRule>
    <cfRule type="expression" dxfId="1594" priority="3382">
      <formula>AND(($F49=4),($G49=5))</formula>
    </cfRule>
    <cfRule type="expression" dxfId="1593" priority="3383">
      <formula>AND(($F49=4),($G49=4))</formula>
    </cfRule>
    <cfRule type="expression" dxfId="1592" priority="3384">
      <formula>AND(($F49=4),($G49=3))</formula>
    </cfRule>
    <cfRule type="expression" dxfId="1591" priority="3385">
      <formula>AND(($F49=4),($G49=2))</formula>
    </cfRule>
    <cfRule type="expression" dxfId="1590" priority="3386">
      <formula>AND(($F49=4),($G49=1))</formula>
    </cfRule>
    <cfRule type="expression" dxfId="1589" priority="3387">
      <formula>AND(($F49=3),($G49=5))</formula>
    </cfRule>
    <cfRule type="expression" dxfId="1588" priority="3388">
      <formula>AND(($F49=3),($G49=4))</formula>
    </cfRule>
    <cfRule type="expression" dxfId="1587" priority="3389">
      <formula>AND(($F49=3),($G49=3))</formula>
    </cfRule>
    <cfRule type="expression" dxfId="1586" priority="3390">
      <formula>AND(($F49=3),($G49=2))</formula>
    </cfRule>
    <cfRule type="expression" dxfId="1585" priority="3391">
      <formula>AND(($F49=3),($G49=1))</formula>
    </cfRule>
    <cfRule type="expression" dxfId="1584" priority="3392">
      <formula>AND(($F49=2),($G49=5))</formula>
    </cfRule>
    <cfRule type="expression" dxfId="1583" priority="3393">
      <formula>AND(($F49=2),($G49=4))</formula>
    </cfRule>
    <cfRule type="expression" dxfId="1582" priority="3394">
      <formula>AND(($F49=2),($G49=3))</formula>
    </cfRule>
    <cfRule type="expression" dxfId="1581" priority="3395">
      <formula>AND(($F49=2),($G49=2))</formula>
    </cfRule>
    <cfRule type="expression" dxfId="1580" priority="3396">
      <formula>AND(($F49=2),($G49=1))</formula>
    </cfRule>
    <cfRule type="expression" dxfId="1579" priority="3397">
      <formula>AND(($F49=1),($G49=5))</formula>
    </cfRule>
    <cfRule type="expression" dxfId="1578" priority="3398">
      <formula>AND(($F49=1),($G49=4))</formula>
    </cfRule>
    <cfRule type="expression" dxfId="1577" priority="3399">
      <formula>AND(($F49=1),($G49=3))</formula>
    </cfRule>
    <cfRule type="expression" dxfId="1576" priority="3400">
      <formula>AND(($F49=1),($G49=2))</formula>
    </cfRule>
    <cfRule type="expression" dxfId="1575" priority="3401">
      <formula>AND(($F49=1),($G49=1))</formula>
    </cfRule>
  </conditionalFormatting>
  <conditionalFormatting sqref="H90:H92">
    <cfRule type="expression" dxfId="1574" priority="7504">
      <formula>AND(($D90=5),($E90=5))</formula>
    </cfRule>
    <cfRule type="expression" dxfId="1573" priority="7505">
      <formula>AND(($D90=5),($E90=4))</formula>
    </cfRule>
    <cfRule type="expression" dxfId="1572" priority="7506">
      <formula>AND(($D90=5),($E90=3))</formula>
    </cfRule>
    <cfRule type="expression" dxfId="1571" priority="7507">
      <formula>AND(($D90=5),($E90=2))</formula>
    </cfRule>
    <cfRule type="expression" dxfId="1570" priority="7508">
      <formula>AND(($D90=5),($E90=1))</formula>
    </cfRule>
    <cfRule type="expression" dxfId="1569" priority="7509">
      <formula>AND(($D90=4),($E90=5))</formula>
    </cfRule>
    <cfRule type="expression" dxfId="1568" priority="7510">
      <formula>AND(($D90=4),($E90=4))</formula>
    </cfRule>
    <cfRule type="expression" dxfId="1567" priority="7511">
      <formula>AND(($D90=4),($E90=3))</formula>
    </cfRule>
    <cfRule type="expression" dxfId="1566" priority="7512">
      <formula>AND(($D90=4),($E90=2))</formula>
    </cfRule>
    <cfRule type="expression" dxfId="1565" priority="7513">
      <formula>AND(($D90=4),($E90=1))</formula>
    </cfRule>
    <cfRule type="expression" dxfId="1564" priority="7514">
      <formula>AND(($D90=3),($E90=5))</formula>
    </cfRule>
    <cfRule type="expression" dxfId="1563" priority="7515">
      <formula>AND(($D90=3),($E90=4))</formula>
    </cfRule>
    <cfRule type="expression" dxfId="1562" priority="7516">
      <formula>AND(($D90=3),($E90=3))</formula>
    </cfRule>
    <cfRule type="expression" dxfId="1561" priority="7517">
      <formula>AND(($D90=3),($E90=2))</formula>
    </cfRule>
    <cfRule type="expression" dxfId="1560" priority="7518">
      <formula>AND(($D90=3),($E90=1))</formula>
    </cfRule>
    <cfRule type="expression" dxfId="1559" priority="7519">
      <formula>AND(($D90=2),($E90=5))</formula>
    </cfRule>
    <cfRule type="expression" dxfId="1558" priority="7520">
      <formula>AND(($D90=2),($E90=4))</formula>
    </cfRule>
    <cfRule type="expression" dxfId="1557" priority="7521">
      <formula>AND(($D90=2),($E90=3))</formula>
    </cfRule>
    <cfRule type="expression" dxfId="1556" priority="7522">
      <formula>AND(($D90=2),($E90=2))</formula>
    </cfRule>
    <cfRule type="expression" dxfId="1555" priority="7523">
      <formula>AND(($D90=2),($E90=1))</formula>
    </cfRule>
    <cfRule type="expression" dxfId="1554" priority="7524">
      <formula>AND(($D90=1),($E90=5))</formula>
    </cfRule>
    <cfRule type="expression" dxfId="1553" priority="7525">
      <formula>AND(($D90=1),($E90=4))</formula>
    </cfRule>
    <cfRule type="expression" dxfId="1552" priority="7526">
      <formula>AND(($D90=1),($E90=3))</formula>
    </cfRule>
    <cfRule type="expression" dxfId="1551" priority="7527">
      <formula>AND(($D90=1),($E90=2))</formula>
    </cfRule>
    <cfRule type="expression" dxfId="1550" priority="7528">
      <formula>AND(($D90=1),($E90=1))</formula>
    </cfRule>
  </conditionalFormatting>
  <conditionalFormatting sqref="H212:H213">
    <cfRule type="expression" dxfId="1549" priority="3802">
      <formula>AND(($D212=5),($E212=5))</formula>
    </cfRule>
    <cfRule type="expression" dxfId="1548" priority="3803">
      <formula>AND(($D212=5),($E212=4))</formula>
    </cfRule>
    <cfRule type="expression" dxfId="1547" priority="3804">
      <formula>AND(($D212=5),($E212=3))</formula>
    </cfRule>
    <cfRule type="expression" dxfId="1546" priority="3805">
      <formula>AND(($D212=5),($E212=2))</formula>
    </cfRule>
    <cfRule type="expression" dxfId="1545" priority="3806">
      <formula>AND(($D212=5),($E212=1))</formula>
    </cfRule>
    <cfRule type="expression" dxfId="1544" priority="3807">
      <formula>AND(($D212=4),($E212=5))</formula>
    </cfRule>
    <cfRule type="expression" dxfId="1543" priority="3808">
      <formula>AND(($D212=4),($E212=4))</formula>
    </cfRule>
    <cfRule type="expression" dxfId="1542" priority="3809">
      <formula>AND(($D212=4),($E212=3))</formula>
    </cfRule>
    <cfRule type="expression" dxfId="1541" priority="3810">
      <formula>AND(($D212=4),($E212=2))</formula>
    </cfRule>
    <cfRule type="expression" dxfId="1540" priority="3811">
      <formula>AND(($D212=4),($E212=1))</formula>
    </cfRule>
    <cfRule type="expression" dxfId="1539" priority="3812">
      <formula>AND(($D212=3),($E212=5))</formula>
    </cfRule>
    <cfRule type="expression" dxfId="1538" priority="3813">
      <formula>AND(($D212=3),($E212=4))</formula>
    </cfRule>
    <cfRule type="expression" dxfId="1537" priority="3814">
      <formula>AND(($D212=3),($E212=3))</formula>
    </cfRule>
    <cfRule type="expression" dxfId="1536" priority="3815">
      <formula>AND(($D212=3),($E212=2))</formula>
    </cfRule>
    <cfRule type="expression" dxfId="1535" priority="3816">
      <formula>AND(($D212=3),($E212=1))</formula>
    </cfRule>
    <cfRule type="expression" dxfId="1534" priority="3817">
      <formula>AND(($D212=2),($E212=5))</formula>
    </cfRule>
    <cfRule type="expression" dxfId="1533" priority="3818">
      <formula>AND(($D212=2),($E212=4))</formula>
    </cfRule>
    <cfRule type="expression" dxfId="1532" priority="3819">
      <formula>AND(($D212=2),($E212=3))</formula>
    </cfRule>
    <cfRule type="expression" dxfId="1531" priority="3820">
      <formula>AND(($D212=2),($E212=2))</formula>
    </cfRule>
    <cfRule type="expression" dxfId="1530" priority="3821">
      <formula>AND(($D212=2),($E212=1))</formula>
    </cfRule>
    <cfRule type="expression" dxfId="1529" priority="3822">
      <formula>AND(($D212=1),($E212=5))</formula>
    </cfRule>
    <cfRule type="expression" dxfId="1528" priority="3823">
      <formula>AND(($D212=1),($E212=4))</formula>
    </cfRule>
    <cfRule type="expression" dxfId="1527" priority="3824">
      <formula>AND(($D212=1),($E212=3))</formula>
    </cfRule>
    <cfRule type="expression" dxfId="1526" priority="3825">
      <formula>AND(($D212=1),($E212=2))</formula>
    </cfRule>
    <cfRule type="expression" dxfId="1525" priority="3826">
      <formula>AND(($D212=1),($E212=1))</formula>
    </cfRule>
  </conditionalFormatting>
  <conditionalFormatting sqref="H217:H228">
    <cfRule type="expression" dxfId="1524" priority="3552">
      <formula>AND(($D217=5),($E217=5))</formula>
    </cfRule>
    <cfRule type="expression" dxfId="1523" priority="3553">
      <formula>AND(($D217=5),($E217=4))</formula>
    </cfRule>
    <cfRule type="expression" dxfId="1522" priority="3554">
      <formula>AND(($D217=5),($E217=3))</formula>
    </cfRule>
    <cfRule type="expression" dxfId="1521" priority="3555">
      <formula>AND(($D217=5),($E217=2))</formula>
    </cfRule>
    <cfRule type="expression" dxfId="1520" priority="3556">
      <formula>AND(($D217=5),($E217=1))</formula>
    </cfRule>
    <cfRule type="expression" dxfId="1519" priority="3557">
      <formula>AND(($D217=4),($E217=5))</formula>
    </cfRule>
    <cfRule type="expression" dxfId="1518" priority="3558">
      <formula>AND(($D217=4),($E217=4))</formula>
    </cfRule>
    <cfRule type="expression" dxfId="1517" priority="3559">
      <formula>AND(($D217=4),($E217=3))</formula>
    </cfRule>
    <cfRule type="expression" dxfId="1516" priority="3560">
      <formula>AND(($D217=4),($E217=2))</formula>
    </cfRule>
    <cfRule type="expression" dxfId="1515" priority="3561">
      <formula>AND(($D217=4),($E217=1))</formula>
    </cfRule>
    <cfRule type="expression" dxfId="1514" priority="3562">
      <formula>AND(($D217=3),($E217=5))</formula>
    </cfRule>
    <cfRule type="expression" dxfId="1513" priority="3563">
      <formula>AND(($D217=3),($E217=4))</formula>
    </cfRule>
    <cfRule type="expression" dxfId="1512" priority="3564">
      <formula>AND(($D217=3),($E217=3))</formula>
    </cfRule>
    <cfRule type="expression" dxfId="1511" priority="3565">
      <formula>AND(($D217=3),($E217=2))</formula>
    </cfRule>
    <cfRule type="expression" dxfId="1510" priority="3566">
      <formula>AND(($D217=3),($E217=1))</formula>
    </cfRule>
    <cfRule type="expression" dxfId="1509" priority="3567">
      <formula>AND(($D217=2),($E217=5))</formula>
    </cfRule>
    <cfRule type="expression" dxfId="1508" priority="3568">
      <formula>AND(($D217=2),($E217=4))</formula>
    </cfRule>
    <cfRule type="expression" dxfId="1507" priority="3569">
      <formula>AND(($D217=2),($E217=3))</formula>
    </cfRule>
    <cfRule type="expression" dxfId="1506" priority="3570">
      <formula>AND(($D217=2),($E217=2))</formula>
    </cfRule>
    <cfRule type="expression" dxfId="1505" priority="3571">
      <formula>AND(($D217=2),($E217=1))</formula>
    </cfRule>
    <cfRule type="expression" dxfId="1504" priority="3572">
      <formula>AND(($D217=1),($E217=5))</formula>
    </cfRule>
    <cfRule type="expression" dxfId="1503" priority="3573">
      <formula>AND(($D217=1),($E217=4))</formula>
    </cfRule>
    <cfRule type="expression" dxfId="1502" priority="3574">
      <formula>AND(($D217=1),($E217=3))</formula>
    </cfRule>
    <cfRule type="expression" dxfId="1501" priority="3575">
      <formula>AND(($D217=1),($E217=2))</formula>
    </cfRule>
    <cfRule type="expression" dxfId="1500" priority="3576">
      <formula>AND(($D217=1),($E217=1))</formula>
    </cfRule>
  </conditionalFormatting>
  <conditionalFormatting sqref="H330:H333">
    <cfRule type="expression" dxfId="1499" priority="2202">
      <formula>AND(($H330=5),($I330=5))</formula>
    </cfRule>
    <cfRule type="expression" dxfId="1498" priority="2203">
      <formula>AND(($H330=5),($I330=4))</formula>
    </cfRule>
    <cfRule type="expression" dxfId="1497" priority="2204">
      <formula>AND(($H330=5),($I330=3))</formula>
    </cfRule>
    <cfRule type="expression" dxfId="1496" priority="2205">
      <formula>AND(($H330=5),($I330=2))</formula>
    </cfRule>
    <cfRule type="expression" dxfId="1495" priority="2206">
      <formula>AND(($H330=5),($I330=1))</formula>
    </cfRule>
    <cfRule type="expression" dxfId="1494" priority="2207">
      <formula>AND(($H330=4),($I330=5))</formula>
    </cfRule>
    <cfRule type="expression" dxfId="1493" priority="2208">
      <formula>AND(($H330=4),($I330=4))</formula>
    </cfRule>
    <cfRule type="expression" dxfId="1492" priority="2209">
      <formula>AND(($H330=4),($I330=3))</formula>
    </cfRule>
    <cfRule type="expression" dxfId="1491" priority="2210">
      <formula>AND(($H330=4),($I330=2))</formula>
    </cfRule>
    <cfRule type="expression" dxfId="1490" priority="2211">
      <formula>AND(($H330=4),($I330=1))</formula>
    </cfRule>
    <cfRule type="expression" dxfId="1489" priority="2212">
      <formula>AND(($H330=3),($I330=5))</formula>
    </cfRule>
    <cfRule type="expression" dxfId="1488" priority="2213">
      <formula>AND(($H330=3),($I330=4))</formula>
    </cfRule>
    <cfRule type="expression" dxfId="1487" priority="2214">
      <formula>AND(($H330=3),($I330=3))</formula>
    </cfRule>
    <cfRule type="expression" dxfId="1486" priority="2215">
      <formula>AND(($H330=3),($I330=2))</formula>
    </cfRule>
    <cfRule type="expression" dxfId="1485" priority="2216">
      <formula>AND(($H330=3),($I330=1))</formula>
    </cfRule>
    <cfRule type="expression" dxfId="1484" priority="2217">
      <formula>AND(($H330=2),($I330=5))</formula>
    </cfRule>
    <cfRule type="expression" dxfId="1483" priority="2218">
      <formula>AND(($H330=2),($I330=4))</formula>
    </cfRule>
    <cfRule type="expression" dxfId="1482" priority="2219">
      <formula>AND(($H330=2),($I330=3))</formula>
    </cfRule>
    <cfRule type="expression" dxfId="1481" priority="2220">
      <formula>AND(($H330=2),($I330=2))</formula>
    </cfRule>
    <cfRule type="expression" dxfId="1480" priority="2221">
      <formula>AND(($H330=2),($I330=1))</formula>
    </cfRule>
    <cfRule type="expression" dxfId="1479" priority="2222">
      <formula>AND(($H330=1),($I330=5))</formula>
    </cfRule>
    <cfRule type="expression" dxfId="1478" priority="2223">
      <formula>AND(($H330=1),($I330=4))</formula>
    </cfRule>
    <cfRule type="expression" dxfId="1477" priority="2224">
      <formula>AND(($H330=1),($I330=3))</formula>
    </cfRule>
    <cfRule type="expression" dxfId="1476" priority="2225">
      <formula>AND(($H330=1),($I330=2))</formula>
    </cfRule>
    <cfRule type="expression" dxfId="1475" priority="2226">
      <formula>AND(($H330=1),($I330=1))</formula>
    </cfRule>
  </conditionalFormatting>
  <conditionalFormatting sqref="H334:H338">
    <cfRule type="expression" dxfId="1474" priority="2277">
      <formula>AND(($F334=5),($G334=5))</formula>
    </cfRule>
    <cfRule type="expression" dxfId="1473" priority="2278">
      <formula>AND(($F334=5),($G334=4))</formula>
    </cfRule>
    <cfRule type="expression" dxfId="1472" priority="2279">
      <formula>AND(($F334=5),($G334=3))</formula>
    </cfRule>
    <cfRule type="expression" dxfId="1471" priority="2280">
      <formula>AND(($F334=5),($G334=2))</formula>
    </cfRule>
    <cfRule type="expression" dxfId="1470" priority="2281">
      <formula>AND(($F334=5),($G334=1))</formula>
    </cfRule>
    <cfRule type="expression" dxfId="1469" priority="2282">
      <formula>AND(($F334=4),($G334=5))</formula>
    </cfRule>
    <cfRule type="expression" dxfId="1468" priority="2283">
      <formula>AND(($F334=4),($G334=4))</formula>
    </cfRule>
    <cfRule type="expression" dxfId="1467" priority="2284">
      <formula>AND(($F334=4),($G334=3))</formula>
    </cfRule>
    <cfRule type="expression" dxfId="1466" priority="2285">
      <formula>AND(($F334=4),($G334=2))</formula>
    </cfRule>
    <cfRule type="expression" dxfId="1465" priority="2286">
      <formula>AND(($F334=4),($G334=1))</formula>
    </cfRule>
    <cfRule type="expression" dxfId="1464" priority="2287">
      <formula>AND(($F334=3),($G334=5))</formula>
    </cfRule>
    <cfRule type="expression" dxfId="1463" priority="2288">
      <formula>AND(($F334=3),($G334=4))</formula>
    </cfRule>
    <cfRule type="expression" dxfId="1462" priority="2289">
      <formula>AND(($F334=3),($G334=3))</formula>
    </cfRule>
    <cfRule type="expression" dxfId="1461" priority="2290">
      <formula>AND(($F334=3),($G334=2))</formula>
    </cfRule>
    <cfRule type="expression" dxfId="1460" priority="2291">
      <formula>AND(($F334=3),($G334=1))</formula>
    </cfRule>
    <cfRule type="expression" dxfId="1459" priority="2292">
      <formula>AND(($F334=2),($G334=5))</formula>
    </cfRule>
    <cfRule type="expression" dxfId="1458" priority="2293">
      <formula>AND(($F334=2),($G334=4))</formula>
    </cfRule>
    <cfRule type="expression" dxfId="1457" priority="2294">
      <formula>AND(($F334=2),($G334=3))</formula>
    </cfRule>
    <cfRule type="expression" dxfId="1456" priority="2295">
      <formula>AND(($F334=2),($G334=2))</formula>
    </cfRule>
    <cfRule type="expression" dxfId="1455" priority="2296">
      <formula>AND(($F334=2),($G334=1))</formula>
    </cfRule>
    <cfRule type="expression" dxfId="1454" priority="2297">
      <formula>AND(($F334=1),($G334=5))</formula>
    </cfRule>
    <cfRule type="expression" dxfId="1453" priority="2298">
      <formula>AND(($F334=1),($G334=4))</formula>
    </cfRule>
    <cfRule type="expression" dxfId="1452" priority="2299">
      <formula>AND(($F334=1),($G334=3))</formula>
    </cfRule>
    <cfRule type="expression" dxfId="1451" priority="2300">
      <formula>AND(($F334=1),($G334=2))</formula>
    </cfRule>
    <cfRule type="expression" dxfId="1450" priority="2301">
      <formula>AND(($F334=1),($G334=1))</formula>
    </cfRule>
  </conditionalFormatting>
  <conditionalFormatting sqref="H339:H342">
    <cfRule type="expression" dxfId="1449" priority="2077">
      <formula>AND(($F339=5),($G339=5))</formula>
    </cfRule>
    <cfRule type="expression" dxfId="1448" priority="2078">
      <formula>AND(($F339=5),($G339=4))</formula>
    </cfRule>
    <cfRule type="expression" dxfId="1447" priority="2079">
      <formula>AND(($F339=5),($G339=3))</formula>
    </cfRule>
    <cfRule type="expression" dxfId="1446" priority="2080">
      <formula>AND(($F339=5),($G339=2))</formula>
    </cfRule>
    <cfRule type="expression" dxfId="1445" priority="2081">
      <formula>AND(($F339=5),($G339=1))</formula>
    </cfRule>
    <cfRule type="expression" dxfId="1444" priority="2082">
      <formula>AND(($F339=4),($G339=5))</formula>
    </cfRule>
    <cfRule type="expression" dxfId="1443" priority="2083">
      <formula>AND(($F339=4),($G339=4))</formula>
    </cfRule>
    <cfRule type="expression" dxfId="1442" priority="2084">
      <formula>AND(($F339=4),($G339=3))</formula>
    </cfRule>
    <cfRule type="expression" dxfId="1441" priority="2085">
      <formula>AND(($F339=4),($G339=2))</formula>
    </cfRule>
    <cfRule type="expression" dxfId="1440" priority="2086">
      <formula>AND(($F339=4),($G339=1))</formula>
    </cfRule>
    <cfRule type="expression" dxfId="1439" priority="2087">
      <formula>AND(($F339=3),($G339=5))</formula>
    </cfRule>
    <cfRule type="expression" dxfId="1438" priority="2088">
      <formula>AND(($F339=3),($G339=4))</formula>
    </cfRule>
    <cfRule type="expression" dxfId="1437" priority="2089">
      <formula>AND(($F339=3),($G339=3))</formula>
    </cfRule>
    <cfRule type="expression" dxfId="1436" priority="2090">
      <formula>AND(($F339=3),($G339=2))</formula>
    </cfRule>
    <cfRule type="expression" dxfId="1435" priority="2091">
      <formula>AND(($F339=3),($G339=1))</formula>
    </cfRule>
    <cfRule type="expression" dxfId="1434" priority="2092">
      <formula>AND(($F339=2),($G339=5))</formula>
    </cfRule>
    <cfRule type="expression" dxfId="1433" priority="2093">
      <formula>AND(($F339=2),($G339=4))</formula>
    </cfRule>
    <cfRule type="expression" dxfId="1432" priority="2094">
      <formula>AND(($F339=2),($G339=3))</formula>
    </cfRule>
    <cfRule type="expression" dxfId="1431" priority="2095">
      <formula>AND(($F339=2),($G339=2))</formula>
    </cfRule>
    <cfRule type="expression" dxfId="1430" priority="2096">
      <formula>AND(($F339=2),($G339=1))</formula>
    </cfRule>
    <cfRule type="expression" dxfId="1429" priority="2097">
      <formula>AND(($F339=1),($G339=5))</formula>
    </cfRule>
    <cfRule type="expression" dxfId="1428" priority="2098">
      <formula>AND(($F339=1),($G339=4))</formula>
    </cfRule>
    <cfRule type="expression" dxfId="1427" priority="2099">
      <formula>AND(($F339=1),($G339=3))</formula>
    </cfRule>
    <cfRule type="expression" dxfId="1426" priority="2100">
      <formula>AND(($F339=1),($G339=2))</formula>
    </cfRule>
    <cfRule type="expression" dxfId="1425" priority="2101">
      <formula>AND(($F339=1),($G339=1))</formula>
    </cfRule>
  </conditionalFormatting>
  <conditionalFormatting sqref="H398:H402">
    <cfRule type="expression" dxfId="1424" priority="1526">
      <formula>AND(($F398=5),($G398=5))</formula>
    </cfRule>
    <cfRule type="expression" dxfId="1423" priority="1527">
      <formula>AND(($F398=5),($G398=4))</formula>
    </cfRule>
    <cfRule type="expression" dxfId="1422" priority="1528">
      <formula>AND(($F398=5),($G398=3))</formula>
    </cfRule>
    <cfRule type="expression" dxfId="1421" priority="1529">
      <formula>AND(($F398=5),($G398=2))</formula>
    </cfRule>
    <cfRule type="expression" dxfId="1420" priority="1530">
      <formula>AND(($F398=5),($G398=1))</formula>
    </cfRule>
    <cfRule type="expression" dxfId="1419" priority="1531">
      <formula>AND(($F398=4),($G398=5))</formula>
    </cfRule>
    <cfRule type="expression" dxfId="1418" priority="1532">
      <formula>AND(($F398=4),($G398=4))</formula>
    </cfRule>
    <cfRule type="expression" dxfId="1417" priority="1533">
      <formula>AND(($F398=4),($G398=3))</formula>
    </cfRule>
    <cfRule type="expression" dxfId="1416" priority="1534">
      <formula>AND(($F398=4),($G398=2))</formula>
    </cfRule>
    <cfRule type="expression" dxfId="1415" priority="1535">
      <formula>AND(($F398=4),($G398=1))</formula>
    </cfRule>
    <cfRule type="expression" dxfId="1414" priority="1536">
      <formula>AND(($F398=3),($G398=5))</formula>
    </cfRule>
    <cfRule type="expression" dxfId="1413" priority="1537">
      <formula>AND(($F398=3),($G398=4))</formula>
    </cfRule>
    <cfRule type="expression" dxfId="1412" priority="1538">
      <formula>AND(($F398=3),($G398=3))</formula>
    </cfRule>
    <cfRule type="expression" dxfId="1411" priority="1539">
      <formula>AND(($F398=3),($G398=2))</formula>
    </cfRule>
    <cfRule type="expression" dxfId="1410" priority="1540">
      <formula>AND(($F398=3),($G398=1))</formula>
    </cfRule>
    <cfRule type="expression" dxfId="1409" priority="1541">
      <formula>AND(($F398=2),($G398=5))</formula>
    </cfRule>
    <cfRule type="expression" dxfId="1408" priority="1542">
      <formula>AND(($F398=2),($G398=4))</formula>
    </cfRule>
    <cfRule type="expression" dxfId="1407" priority="1543">
      <formula>AND(($F398=2),($G398=3))</formula>
    </cfRule>
    <cfRule type="expression" dxfId="1406" priority="1544">
      <formula>AND(($F398=2),($G398=2))</formula>
    </cfRule>
    <cfRule type="expression" dxfId="1405" priority="1545">
      <formula>AND(($F398=2),($G398=1))</formula>
    </cfRule>
    <cfRule type="expression" dxfId="1404" priority="1546">
      <formula>AND(($F398=1),($G398=5))</formula>
    </cfRule>
    <cfRule type="expression" dxfId="1403" priority="1547">
      <formula>AND(($F398=1),($G398=4))</formula>
    </cfRule>
    <cfRule type="expression" dxfId="1402" priority="1548">
      <formula>AND(($F398=1),($G398=3))</formula>
    </cfRule>
    <cfRule type="expression" dxfId="1401" priority="1549">
      <formula>AND(($F398=1),($G398=2))</formula>
    </cfRule>
    <cfRule type="expression" dxfId="1400" priority="1550">
      <formula>AND(($F398=1),($G398=1))</formula>
    </cfRule>
  </conditionalFormatting>
  <conditionalFormatting sqref="H528:H530">
    <cfRule type="expression" dxfId="1399" priority="1351">
      <formula>AND(($F528=5),($G528=5))</formula>
    </cfRule>
    <cfRule type="expression" dxfId="1398" priority="1352">
      <formula>AND(($F528=5),($G528=4))</formula>
    </cfRule>
    <cfRule type="expression" dxfId="1397" priority="1353">
      <formula>AND(($F528=5),($G528=3))</formula>
    </cfRule>
    <cfRule type="expression" dxfId="1396" priority="1354">
      <formula>AND(($F528=5),($G528=2))</formula>
    </cfRule>
    <cfRule type="expression" dxfId="1395" priority="1355">
      <formula>AND(($F528=5),($G528=1))</formula>
    </cfRule>
    <cfRule type="expression" dxfId="1394" priority="1356">
      <formula>AND(($F528=4),($G528=5))</formula>
    </cfRule>
    <cfRule type="expression" dxfId="1393" priority="1357">
      <formula>AND(($F528=4),($G528=4))</formula>
    </cfRule>
    <cfRule type="expression" dxfId="1392" priority="1358">
      <formula>AND(($F528=4),($G528=3))</formula>
    </cfRule>
    <cfRule type="expression" dxfId="1391" priority="1359">
      <formula>AND(($F528=4),($G528=2))</formula>
    </cfRule>
    <cfRule type="expression" dxfId="1390" priority="1360">
      <formula>AND(($F528=4),($G528=1))</formula>
    </cfRule>
    <cfRule type="expression" dxfId="1389" priority="1361">
      <formula>AND(($F528=3),($G528=5))</formula>
    </cfRule>
    <cfRule type="expression" dxfId="1388" priority="1362">
      <formula>AND(($F528=3),($G528=4))</formula>
    </cfRule>
    <cfRule type="expression" dxfId="1387" priority="1363">
      <formula>AND(($F528=3),($G528=3))</formula>
    </cfRule>
    <cfRule type="expression" dxfId="1386" priority="1364">
      <formula>AND(($F528=3),($G528=2))</formula>
    </cfRule>
    <cfRule type="expression" dxfId="1385" priority="1365">
      <formula>AND(($F528=3),($G528=1))</formula>
    </cfRule>
    <cfRule type="expression" dxfId="1384" priority="1366">
      <formula>AND(($F528=2),($G528=5))</formula>
    </cfRule>
    <cfRule type="expression" dxfId="1383" priority="1367">
      <formula>AND(($F528=2),($G528=4))</formula>
    </cfRule>
    <cfRule type="expression" dxfId="1382" priority="1368">
      <formula>AND(($F528=2),($G528=3))</formula>
    </cfRule>
    <cfRule type="expression" dxfId="1381" priority="1369">
      <formula>AND(($F528=2),($G528=2))</formula>
    </cfRule>
    <cfRule type="expression" dxfId="1380" priority="1370">
      <formula>AND(($F528=2),($G528=1))</formula>
    </cfRule>
    <cfRule type="expression" dxfId="1379" priority="1371">
      <formula>AND(($F528=1),($G528=5))</formula>
    </cfRule>
    <cfRule type="expression" dxfId="1378" priority="1372">
      <formula>AND(($F528=1),($G528=4))</formula>
    </cfRule>
    <cfRule type="expression" dxfId="1377" priority="1373">
      <formula>AND(($F528=1),($G528=3))</formula>
    </cfRule>
    <cfRule type="expression" dxfId="1376" priority="1374">
      <formula>AND(($F528=1),($G528=2))</formula>
    </cfRule>
    <cfRule type="expression" dxfId="1375" priority="1375">
      <formula>AND(($F528=1),($G528=1))</formula>
    </cfRule>
  </conditionalFormatting>
  <conditionalFormatting sqref="H531:H533">
    <cfRule type="expression" dxfId="1374" priority="1326">
      <formula>AND(($F531=5),($G531=5))</formula>
    </cfRule>
    <cfRule type="expression" dxfId="1373" priority="1327">
      <formula>AND(($F531=5),($G531=4))</formula>
    </cfRule>
    <cfRule type="expression" dxfId="1372" priority="1328">
      <formula>AND(($F531=5),($G531=3))</formula>
    </cfRule>
    <cfRule type="expression" dxfId="1371" priority="1329">
      <formula>AND(($F531=5),($G531=2))</formula>
    </cfRule>
    <cfRule type="expression" dxfId="1370" priority="1330">
      <formula>AND(($F531=5),($G531=1))</formula>
    </cfRule>
    <cfRule type="expression" dxfId="1369" priority="1331">
      <formula>AND(($F531=4),($G531=5))</formula>
    </cfRule>
    <cfRule type="expression" dxfId="1368" priority="1332">
      <formula>AND(($F531=4),($G531=4))</formula>
    </cfRule>
    <cfRule type="expression" dxfId="1367" priority="1333">
      <formula>AND(($F531=4),($G531=3))</formula>
    </cfRule>
    <cfRule type="expression" dxfId="1366" priority="1334">
      <formula>AND(($F531=4),($G531=2))</formula>
    </cfRule>
    <cfRule type="expression" dxfId="1365" priority="1335">
      <formula>AND(($F531=4),($G531=1))</formula>
    </cfRule>
    <cfRule type="expression" dxfId="1364" priority="1336">
      <formula>AND(($F531=3),($G531=5))</formula>
    </cfRule>
    <cfRule type="expression" dxfId="1363" priority="1337">
      <formula>AND(($F531=3),($G531=4))</formula>
    </cfRule>
    <cfRule type="expression" dxfId="1362" priority="1338">
      <formula>AND(($F531=3),($G531=3))</formula>
    </cfRule>
    <cfRule type="expression" dxfId="1361" priority="1339">
      <formula>AND(($F531=3),($G531=2))</formula>
    </cfRule>
    <cfRule type="expression" dxfId="1360" priority="1340">
      <formula>AND(($F531=3),($G531=1))</formula>
    </cfRule>
    <cfRule type="expression" dxfId="1359" priority="1341">
      <formula>AND(($F531=2),($G531=5))</formula>
    </cfRule>
    <cfRule type="expression" dxfId="1358" priority="1342">
      <formula>AND(($F531=2),($G531=4))</formula>
    </cfRule>
    <cfRule type="expression" dxfId="1357" priority="1343">
      <formula>AND(($F531=2),($G531=3))</formula>
    </cfRule>
    <cfRule type="expression" dxfId="1356" priority="1344">
      <formula>AND(($F531=2),($G531=2))</formula>
    </cfRule>
    <cfRule type="expression" dxfId="1355" priority="1345">
      <formula>AND(($F531=2),($G531=1))</formula>
    </cfRule>
    <cfRule type="expression" dxfId="1354" priority="1346">
      <formula>AND(($F531=1),($G531=5))</formula>
    </cfRule>
    <cfRule type="expression" dxfId="1353" priority="1347">
      <formula>AND(($F531=1),($G531=4))</formula>
    </cfRule>
    <cfRule type="expression" dxfId="1352" priority="1348">
      <formula>AND(($F531=1),($G531=3))</formula>
    </cfRule>
    <cfRule type="expression" dxfId="1351" priority="1349">
      <formula>AND(($F531=1),($G531=2))</formula>
    </cfRule>
    <cfRule type="expression" dxfId="1350" priority="1350">
      <formula>AND(($F531=1),($G531=1))</formula>
    </cfRule>
  </conditionalFormatting>
  <conditionalFormatting sqref="Q49:Q54">
    <cfRule type="expression" dxfId="1349" priority="3452">
      <formula>AND(($O49=1),($P49=1))</formula>
    </cfRule>
    <cfRule type="expression" dxfId="1348" priority="3453">
      <formula>AND(($O49=1),($P49=2))</formula>
    </cfRule>
    <cfRule type="expression" dxfId="1347" priority="3454">
      <formula>AND(($O49=1),($P49=3))</formula>
    </cfRule>
    <cfRule type="expression" dxfId="1346" priority="3455">
      <formula>AND(($O49=1),($P49=4))</formula>
    </cfRule>
    <cfRule type="expression" dxfId="1345" priority="3456">
      <formula>AND(($O49=1),($P49=5))</formula>
    </cfRule>
    <cfRule type="expression" dxfId="1344" priority="3457">
      <formula>AND(($O49=2),($P49=1))</formula>
    </cfRule>
    <cfRule type="expression" dxfId="1343" priority="3458">
      <formula>AND(($O49=2),($P49=2))</formula>
    </cfRule>
    <cfRule type="expression" dxfId="1342" priority="3459">
      <formula>AND(($O49=2),($P49=3))</formula>
    </cfRule>
    <cfRule type="expression" dxfId="1341" priority="3460">
      <formula>AND(($O49=2),($P49=4))</formula>
    </cfRule>
    <cfRule type="expression" dxfId="1340" priority="3461">
      <formula>AND(($O49=2),($P49=5))</formula>
    </cfRule>
    <cfRule type="expression" dxfId="1339" priority="3462">
      <formula>AND(($O49=3),($P49=1))</formula>
    </cfRule>
    <cfRule type="expression" dxfId="1338" priority="3463">
      <formula>AND(($O49=3),($P49=2))</formula>
    </cfRule>
    <cfRule type="expression" dxfId="1337" priority="3464">
      <formula>AND(($O49=3),($P49=3))</formula>
    </cfRule>
    <cfRule type="expression" dxfId="1336" priority="3465">
      <formula>AND(($O49=3),($P49=4))</formula>
    </cfRule>
    <cfRule type="expression" dxfId="1335" priority="3466">
      <formula>AND(($O49=3),($P49=5))</formula>
    </cfRule>
    <cfRule type="expression" dxfId="1334" priority="3467">
      <formula>AND(($O49=4),($P49=1))</formula>
    </cfRule>
    <cfRule type="expression" dxfId="1333" priority="3468">
      <formula>AND(($O49=4),($P49=2))</formula>
    </cfRule>
    <cfRule type="expression" dxfId="1332" priority="3469">
      <formula>AND(($O49=4),($P49=3))</formula>
    </cfRule>
    <cfRule type="expression" dxfId="1331" priority="3470">
      <formula>AND(($O49=4),($P49=4))</formula>
    </cfRule>
    <cfRule type="expression" dxfId="1330" priority="3471">
      <formula>AND(($O49=4),($P49=5))</formula>
    </cfRule>
    <cfRule type="expression" dxfId="1329" priority="3472">
      <formula>AND(($O49=5),($P49=1))</formula>
    </cfRule>
    <cfRule type="expression" dxfId="1328" priority="3473">
      <formula>AND(($O49=5),($P49=2))</formula>
    </cfRule>
    <cfRule type="expression" dxfId="1327" priority="3474">
      <formula>AND(($O49=5),($P49=3))</formula>
    </cfRule>
    <cfRule type="expression" dxfId="1326" priority="3475">
      <formula>AND(($O49=5),($P49=4))</formula>
    </cfRule>
    <cfRule type="expression" dxfId="1325" priority="3476">
      <formula>AND(($O49=5),($P49=5))</formula>
    </cfRule>
    <cfRule type="expression" dxfId="1324" priority="3477">
      <formula>AND(($O49=5),($P49=5))</formula>
    </cfRule>
    <cfRule type="expression" dxfId="1323" priority="3478">
      <formula>AND(($O49=5),($P49=4))</formula>
    </cfRule>
    <cfRule type="expression" dxfId="1322" priority="3479">
      <formula>AND(($O49=5),($P49=3))</formula>
    </cfRule>
    <cfRule type="expression" dxfId="1321" priority="3480">
      <formula>AND(($O49=5),($P49=2))</formula>
    </cfRule>
    <cfRule type="expression" dxfId="1320" priority="3481">
      <formula>AND(($O49=5),($P49=1))</formula>
    </cfRule>
    <cfRule type="expression" dxfId="1319" priority="3482">
      <formula>AND(($O49=4),($P49=5))</formula>
    </cfRule>
    <cfRule type="expression" dxfId="1318" priority="3483">
      <formula>AND(($O49=4),($P49=4))</formula>
    </cfRule>
    <cfRule type="expression" dxfId="1317" priority="3484">
      <formula>AND(($O49=4),($P49=3))</formula>
    </cfRule>
    <cfRule type="expression" dxfId="1316" priority="3485">
      <formula>AND(($O49=4),($P49=2))</formula>
    </cfRule>
    <cfRule type="expression" dxfId="1315" priority="3486">
      <formula>AND(($O49=4),($P49=1))</formula>
    </cfRule>
    <cfRule type="expression" dxfId="1314" priority="3487">
      <formula>AND(($O49=3),($P49=5))</formula>
    </cfRule>
    <cfRule type="expression" dxfId="1313" priority="3488">
      <formula>AND(($O49=3),($P49=4))</formula>
    </cfRule>
    <cfRule type="expression" dxfId="1312" priority="3489">
      <formula>AND(($O49=3),($P49=3))</formula>
    </cfRule>
    <cfRule type="expression" dxfId="1311" priority="3490">
      <formula>AND(($O49=3),($P49=2))</formula>
    </cfRule>
    <cfRule type="expression" dxfId="1310" priority="3491">
      <formula>AND(($O49=3),($P49=1))</formula>
    </cfRule>
    <cfRule type="expression" dxfId="1309" priority="3492">
      <formula>AND(($O49=2),($P49=5))</formula>
    </cfRule>
    <cfRule type="expression" dxfId="1308" priority="3493">
      <formula>AND(($O49=2),($P49=4))</formula>
    </cfRule>
    <cfRule type="expression" dxfId="1307" priority="3494">
      <formula>AND(($O49=2),($P49=3))</formula>
    </cfRule>
    <cfRule type="expression" dxfId="1306" priority="3495">
      <formula>AND(($O49=2),($P49=2))</formula>
    </cfRule>
    <cfRule type="expression" dxfId="1305" priority="3496">
      <formula>AND(($O49=2),($P49=1))</formula>
    </cfRule>
    <cfRule type="expression" dxfId="1304" priority="3497">
      <formula>AND(($O49=1),($P49=5))</formula>
    </cfRule>
    <cfRule type="expression" dxfId="1303" priority="3498">
      <formula>AND(($O49=1),($P49=4))</formula>
    </cfRule>
    <cfRule type="expression" dxfId="1302" priority="3499">
      <formula>AND(($O49=1),($P49=3))</formula>
    </cfRule>
    <cfRule type="expression" dxfId="1301" priority="3500">
      <formula>AND(($O49=1),($P49=2))</formula>
    </cfRule>
    <cfRule type="expression" dxfId="1300" priority="3501">
      <formula>AND(($O49=1),($P49=1))</formula>
    </cfRule>
  </conditionalFormatting>
  <conditionalFormatting sqref="Q56:Q59">
    <cfRule type="expression" dxfId="1299" priority="3402">
      <formula>AND(($O56=1),($P56=1))</formula>
    </cfRule>
    <cfRule type="expression" dxfId="1298" priority="3403">
      <formula>AND(($O56=1),($P56=2))</formula>
    </cfRule>
    <cfRule type="expression" dxfId="1297" priority="3404">
      <formula>AND(($O56=1),($P56=3))</formula>
    </cfRule>
    <cfRule type="expression" dxfId="1296" priority="3405">
      <formula>AND(($O56=1),($P56=4))</formula>
    </cfRule>
    <cfRule type="expression" dxfId="1295" priority="3406">
      <formula>AND(($O56=1),($P56=5))</formula>
    </cfRule>
    <cfRule type="expression" dxfId="1294" priority="3407">
      <formula>AND(($O56=2),($P56=1))</formula>
    </cfRule>
    <cfRule type="expression" dxfId="1293" priority="3408">
      <formula>AND(($O56=2),($P56=2))</formula>
    </cfRule>
    <cfRule type="expression" dxfId="1292" priority="3409">
      <formula>AND(($O56=2),($P56=3))</formula>
    </cfRule>
    <cfRule type="expression" dxfId="1291" priority="3410">
      <formula>AND(($O56=2),($P56=4))</formula>
    </cfRule>
    <cfRule type="expression" dxfId="1290" priority="3411">
      <formula>AND(($O56=2),($P56=5))</formula>
    </cfRule>
    <cfRule type="expression" dxfId="1289" priority="3412">
      <formula>AND(($O56=3),($P56=1))</formula>
    </cfRule>
    <cfRule type="expression" dxfId="1288" priority="3413">
      <formula>AND(($O56=3),($P56=2))</formula>
    </cfRule>
    <cfRule type="expression" dxfId="1287" priority="3414">
      <formula>AND(($O56=3),($P56=3))</formula>
    </cfRule>
    <cfRule type="expression" dxfId="1286" priority="3415">
      <formula>AND(($O56=3),($P56=4))</formula>
    </cfRule>
    <cfRule type="expression" dxfId="1285" priority="3416">
      <formula>AND(($O56=3),($P56=5))</formula>
    </cfRule>
    <cfRule type="expression" dxfId="1284" priority="3417">
      <formula>AND(($O56=4),($P56=1))</formula>
    </cfRule>
    <cfRule type="expression" dxfId="1283" priority="3418">
      <formula>AND(($O56=4),($P56=2))</formula>
    </cfRule>
    <cfRule type="expression" dxfId="1282" priority="3419">
      <formula>AND(($O56=4),($P56=3))</formula>
    </cfRule>
    <cfRule type="expression" dxfId="1281" priority="3420">
      <formula>AND(($O56=4),($P56=4))</formula>
    </cfRule>
    <cfRule type="expression" dxfId="1280" priority="3421">
      <formula>AND(($O56=4),($P56=5))</formula>
    </cfRule>
    <cfRule type="expression" dxfId="1279" priority="3422">
      <formula>AND(($O56=5),($P56=1))</formula>
    </cfRule>
    <cfRule type="expression" dxfId="1278" priority="3423">
      <formula>AND(($O56=5),($P56=2))</formula>
    </cfRule>
    <cfRule type="expression" dxfId="1277" priority="3424">
      <formula>AND(($O56=5),($P56=3))</formula>
    </cfRule>
    <cfRule type="expression" dxfId="1276" priority="3425">
      <formula>AND(($O56=5),($P56=4))</formula>
    </cfRule>
    <cfRule type="expression" dxfId="1275" priority="3426">
      <formula>AND(($O56=5),($P56=5))</formula>
    </cfRule>
    <cfRule type="expression" dxfId="1274" priority="3427">
      <formula>AND(($O56=5),($P56=5))</formula>
    </cfRule>
    <cfRule type="expression" dxfId="1273" priority="3428">
      <formula>AND(($O56=5),($P56=4))</formula>
    </cfRule>
    <cfRule type="expression" dxfId="1272" priority="3429">
      <formula>AND(($O56=5),($P56=3))</formula>
    </cfRule>
    <cfRule type="expression" dxfId="1271" priority="3430">
      <formula>AND(($O56=5),($P56=2))</formula>
    </cfRule>
    <cfRule type="expression" dxfId="1270" priority="3431">
      <formula>AND(($O56=5),($P56=1))</formula>
    </cfRule>
    <cfRule type="expression" dxfId="1269" priority="3432">
      <formula>AND(($O56=4),($P56=5))</formula>
    </cfRule>
    <cfRule type="expression" dxfId="1268" priority="3433">
      <formula>AND(($O56=4),($P56=4))</formula>
    </cfRule>
    <cfRule type="expression" dxfId="1267" priority="3434">
      <formula>AND(($O56=4),($P56=3))</formula>
    </cfRule>
    <cfRule type="expression" dxfId="1266" priority="3435">
      <formula>AND(($O56=4),($P56=2))</formula>
    </cfRule>
    <cfRule type="expression" dxfId="1265" priority="3436">
      <formula>AND(($O56=4),($P56=1))</formula>
    </cfRule>
    <cfRule type="expression" dxfId="1264" priority="3437">
      <formula>AND(($O56=3),($P56=5))</formula>
    </cfRule>
    <cfRule type="expression" dxfId="1263" priority="3438">
      <formula>AND(($O56=3),($P56=4))</formula>
    </cfRule>
    <cfRule type="expression" dxfId="1262" priority="3439">
      <formula>AND(($O56=3),($P56=3))</formula>
    </cfRule>
    <cfRule type="expression" dxfId="1261" priority="3440">
      <formula>AND(($O56=3),($P56=2))</formula>
    </cfRule>
    <cfRule type="expression" dxfId="1260" priority="3441">
      <formula>AND(($O56=3),($P56=1))</formula>
    </cfRule>
    <cfRule type="expression" dxfId="1259" priority="3442">
      <formula>AND(($O56=2),($P56=5))</formula>
    </cfRule>
    <cfRule type="expression" dxfId="1258" priority="3443">
      <formula>AND(($O56=2),($P56=4))</formula>
    </cfRule>
    <cfRule type="expression" dxfId="1257" priority="3444">
      <formula>AND(($O56=2),($P56=3))</formula>
    </cfRule>
    <cfRule type="expression" dxfId="1256" priority="3445">
      <formula>AND(($O56=2),($P56=2))</formula>
    </cfRule>
    <cfRule type="expression" dxfId="1255" priority="3446">
      <formula>AND(($O56=2),($P56=1))</formula>
    </cfRule>
    <cfRule type="expression" dxfId="1254" priority="3447">
      <formula>AND(($O56=1),($P56=5))</formula>
    </cfRule>
    <cfRule type="expression" dxfId="1253" priority="3448">
      <formula>AND(($O56=1),($P56=4))</formula>
    </cfRule>
    <cfRule type="expression" dxfId="1252" priority="3449">
      <formula>AND(($O56=1),($P56=3))</formula>
    </cfRule>
    <cfRule type="expression" dxfId="1251" priority="3450">
      <formula>AND(($O56=1),($P56=2))</formula>
    </cfRule>
    <cfRule type="expression" dxfId="1250" priority="3451">
      <formula>AND(($O56=1),($P56=1))</formula>
    </cfRule>
  </conditionalFormatting>
  <conditionalFormatting sqref="Q63:Q66">
    <cfRule type="expression" dxfId="1249" priority="3302">
      <formula>AND(($O63=1),($P63=1))</formula>
    </cfRule>
    <cfRule type="expression" dxfId="1248" priority="3303">
      <formula>AND(($O63=1),($P63=2))</formula>
    </cfRule>
    <cfRule type="expression" dxfId="1247" priority="3304">
      <formula>AND(($O63=1),($P63=3))</formula>
    </cfRule>
    <cfRule type="expression" dxfId="1246" priority="3305">
      <formula>AND(($O63=1),($P63=4))</formula>
    </cfRule>
    <cfRule type="expression" dxfId="1245" priority="3306">
      <formula>AND(($O63=1),($P63=5))</formula>
    </cfRule>
    <cfRule type="expression" dxfId="1244" priority="3307">
      <formula>AND(($O63=2),($P63=1))</formula>
    </cfRule>
    <cfRule type="expression" dxfId="1243" priority="3308">
      <formula>AND(($O63=2),($P63=2))</formula>
    </cfRule>
    <cfRule type="expression" dxfId="1242" priority="3309">
      <formula>AND(($O63=2),($P63=3))</formula>
    </cfRule>
    <cfRule type="expression" dxfId="1241" priority="3310">
      <formula>AND(($O63=2),($P63=4))</formula>
    </cfRule>
    <cfRule type="expression" dxfId="1240" priority="3311">
      <formula>AND(($O63=2),($P63=5))</formula>
    </cfRule>
    <cfRule type="expression" dxfId="1239" priority="3312">
      <formula>AND(($O63=3),($P63=1))</formula>
    </cfRule>
    <cfRule type="expression" dxfId="1238" priority="3313">
      <formula>AND(($O63=3),($P63=2))</formula>
    </cfRule>
    <cfRule type="expression" dxfId="1237" priority="3314">
      <formula>AND(($O63=3),($P63=3))</formula>
    </cfRule>
    <cfRule type="expression" dxfId="1236" priority="3315">
      <formula>AND(($O63=3),($P63=4))</formula>
    </cfRule>
    <cfRule type="expression" dxfId="1235" priority="3316">
      <formula>AND(($O63=3),($P63=5))</formula>
    </cfRule>
    <cfRule type="expression" dxfId="1234" priority="3317">
      <formula>AND(($O63=4),($P63=1))</formula>
    </cfRule>
    <cfRule type="expression" dxfId="1233" priority="3318">
      <formula>AND(($O63=4),($P63=2))</formula>
    </cfRule>
    <cfRule type="expression" dxfId="1232" priority="3319">
      <formula>AND(($O63=4),($P63=3))</formula>
    </cfRule>
    <cfRule type="expression" dxfId="1231" priority="3320">
      <formula>AND(($O63=4),($P63=4))</formula>
    </cfRule>
    <cfRule type="expression" dxfId="1230" priority="3321">
      <formula>AND(($O63=4),($P63=5))</formula>
    </cfRule>
    <cfRule type="expression" dxfId="1229" priority="3322">
      <formula>AND(($O63=5),($P63=1))</formula>
    </cfRule>
    <cfRule type="expression" dxfId="1228" priority="3323">
      <formula>AND(($O63=5),($P63=2))</formula>
    </cfRule>
    <cfRule type="expression" dxfId="1227" priority="3324">
      <formula>AND(($O63=5),($P63=3))</formula>
    </cfRule>
    <cfRule type="expression" dxfId="1226" priority="3325">
      <formula>AND(($O63=5),($P63=4))</formula>
    </cfRule>
    <cfRule type="expression" dxfId="1225" priority="3326">
      <formula>AND(($O63=5),($P63=5))</formula>
    </cfRule>
    <cfRule type="expression" dxfId="1224" priority="3327">
      <formula>AND(($O63=5),($P63=5))</formula>
    </cfRule>
    <cfRule type="expression" dxfId="1223" priority="3328">
      <formula>AND(($O63=5),($P63=4))</formula>
    </cfRule>
    <cfRule type="expression" dxfId="1222" priority="3329">
      <formula>AND(($O63=5),($P63=3))</formula>
    </cfRule>
    <cfRule type="expression" dxfId="1221" priority="3330">
      <formula>AND(($O63=5),($P63=2))</formula>
    </cfRule>
    <cfRule type="expression" dxfId="1220" priority="3331">
      <formula>AND(($O63=5),($P63=1))</formula>
    </cfRule>
    <cfRule type="expression" dxfId="1219" priority="3332">
      <formula>AND(($O63=4),($P63=5))</formula>
    </cfRule>
    <cfRule type="expression" dxfId="1218" priority="3333">
      <formula>AND(($O63=4),($P63=4))</formula>
    </cfRule>
    <cfRule type="expression" dxfId="1217" priority="3334">
      <formula>AND(($O63=4),($P63=3))</formula>
    </cfRule>
    <cfRule type="expression" dxfId="1216" priority="3335">
      <formula>AND(($O63=4),($P63=2))</formula>
    </cfRule>
    <cfRule type="expression" dxfId="1215" priority="3336">
      <formula>AND(($O63=4),($P63=1))</formula>
    </cfRule>
    <cfRule type="expression" dxfId="1214" priority="3337">
      <formula>AND(($O63=3),($P63=5))</formula>
    </cfRule>
    <cfRule type="expression" dxfId="1213" priority="3338">
      <formula>AND(($O63=3),($P63=4))</formula>
    </cfRule>
    <cfRule type="expression" dxfId="1212" priority="3339">
      <formula>AND(($O63=3),($P63=3))</formula>
    </cfRule>
    <cfRule type="expression" dxfId="1211" priority="3340">
      <formula>AND(($O63=3),($P63=2))</formula>
    </cfRule>
    <cfRule type="expression" dxfId="1210" priority="3341">
      <formula>AND(($O63=3),($P63=1))</formula>
    </cfRule>
    <cfRule type="expression" dxfId="1209" priority="3342">
      <formula>AND(($O63=2),($P63=5))</formula>
    </cfRule>
    <cfRule type="expression" dxfId="1208" priority="3343">
      <formula>AND(($O63=2),($P63=4))</formula>
    </cfRule>
    <cfRule type="expression" dxfId="1207" priority="3344">
      <formula>AND(($O63=2),($P63=3))</formula>
    </cfRule>
    <cfRule type="expression" dxfId="1206" priority="3345">
      <formula>AND(($O63=2),($P63=2))</formula>
    </cfRule>
    <cfRule type="expression" dxfId="1205" priority="3346">
      <formula>AND(($O63=2),($P63=1))</formula>
    </cfRule>
    <cfRule type="expression" dxfId="1204" priority="3347">
      <formula>AND(($O63=1),($P63=5))</formula>
    </cfRule>
    <cfRule type="expression" dxfId="1203" priority="3348">
      <formula>AND(($O63=1),($P63=4))</formula>
    </cfRule>
    <cfRule type="expression" dxfId="1202" priority="3349">
      <formula>AND(($O63=1),($P63=3))</formula>
    </cfRule>
    <cfRule type="expression" dxfId="1201" priority="3350">
      <formula>AND(($O63=1),($P63=2))</formula>
    </cfRule>
    <cfRule type="expression" dxfId="1200" priority="3351">
      <formula>AND(($O63=1),($P63=1))</formula>
    </cfRule>
  </conditionalFormatting>
  <conditionalFormatting sqref="Q189:Q190">
    <cfRule type="expression" dxfId="1199" priority="4402">
      <formula>AND(($D189=5),($E189=5))</formula>
    </cfRule>
    <cfRule type="expression" dxfId="1198" priority="4403">
      <formula>AND(($D189=5),($E189=4))</formula>
    </cfRule>
    <cfRule type="expression" dxfId="1197" priority="4404">
      <formula>AND(($D189=5),($E189=3))</formula>
    </cfRule>
    <cfRule type="expression" dxfId="1196" priority="4405">
      <formula>AND(($D189=5),($E189=2))</formula>
    </cfRule>
    <cfRule type="expression" dxfId="1195" priority="4406">
      <formula>AND(($D189=5),($E189=1))</formula>
    </cfRule>
    <cfRule type="expression" dxfId="1194" priority="4407">
      <formula>AND(($D189=4),($E189=5))</formula>
    </cfRule>
    <cfRule type="expression" dxfId="1193" priority="4408">
      <formula>AND(($D189=4),($E189=4))</formula>
    </cfRule>
    <cfRule type="expression" dxfId="1192" priority="4409">
      <formula>AND(($D189=4),($E189=3))</formula>
    </cfRule>
    <cfRule type="expression" dxfId="1191" priority="4410">
      <formula>AND(($D189=4),($E189=2))</formula>
    </cfRule>
    <cfRule type="expression" dxfId="1190" priority="4411">
      <formula>AND(($D189=4),($E189=1))</formula>
    </cfRule>
    <cfRule type="expression" dxfId="1189" priority="4412">
      <formula>AND(($D189=3),($E189=5))</formula>
    </cfRule>
    <cfRule type="expression" dxfId="1188" priority="4413">
      <formula>AND(($D189=3),($E189=4))</formula>
    </cfRule>
    <cfRule type="expression" dxfId="1187" priority="4414">
      <formula>AND(($D189=3),($E189=3))</formula>
    </cfRule>
    <cfRule type="expression" dxfId="1186" priority="4415">
      <formula>AND(($D189=3),($E189=2))</formula>
    </cfRule>
    <cfRule type="expression" dxfId="1185" priority="4416">
      <formula>AND(($D189=3),($E189=1))</formula>
    </cfRule>
    <cfRule type="expression" dxfId="1184" priority="4417">
      <formula>AND(($D189=2),($E189=5))</formula>
    </cfRule>
    <cfRule type="expression" dxfId="1183" priority="4418">
      <formula>AND(($D189=2),($E189=4))</formula>
    </cfRule>
    <cfRule type="expression" dxfId="1182" priority="4419">
      <formula>AND(($D189=2),($E189=3))</formula>
    </cfRule>
    <cfRule type="expression" dxfId="1181" priority="4420">
      <formula>AND(($D189=2),($E189=2))</formula>
    </cfRule>
    <cfRule type="expression" dxfId="1180" priority="4421">
      <formula>AND(($D189=2),($E189=1))</formula>
    </cfRule>
    <cfRule type="expression" dxfId="1179" priority="4422">
      <formula>AND(($D189=1),($E189=5))</formula>
    </cfRule>
    <cfRule type="expression" dxfId="1178" priority="4423">
      <formula>AND(($D189=1),($E189=4))</formula>
    </cfRule>
    <cfRule type="expression" dxfId="1177" priority="4424">
      <formula>AND(($D189=1),($E189=3))</formula>
    </cfRule>
    <cfRule type="expression" dxfId="1176" priority="4425">
      <formula>AND(($D189=1),($E189=2))</formula>
    </cfRule>
    <cfRule type="expression" dxfId="1175" priority="4426">
      <formula>AND(($D189=1),($E189=1))</formula>
    </cfRule>
  </conditionalFormatting>
  <conditionalFormatting sqref="Q194:Q195">
    <cfRule type="expression" dxfId="1174" priority="4202">
      <formula>AND(($D194=5),($E194=5))</formula>
    </cfRule>
    <cfRule type="expression" dxfId="1173" priority="4203">
      <formula>AND(($D194=5),($E194=4))</formula>
    </cfRule>
    <cfRule type="expression" dxfId="1172" priority="4204">
      <formula>AND(($D194=5),($E194=3))</formula>
    </cfRule>
    <cfRule type="expression" dxfId="1171" priority="4205">
      <formula>AND(($D194=5),($E194=2))</formula>
    </cfRule>
    <cfRule type="expression" dxfId="1170" priority="4206">
      <formula>AND(($D194=5),($E194=1))</formula>
    </cfRule>
    <cfRule type="expression" dxfId="1169" priority="4207">
      <formula>AND(($D194=4),($E194=5))</formula>
    </cfRule>
    <cfRule type="expression" dxfId="1168" priority="4208">
      <formula>AND(($D194=4),($E194=4))</formula>
    </cfRule>
    <cfRule type="expression" dxfId="1167" priority="4209">
      <formula>AND(($D194=4),($E194=3))</formula>
    </cfRule>
    <cfRule type="expression" dxfId="1166" priority="4210">
      <formula>AND(($D194=4),($E194=2))</formula>
    </cfRule>
    <cfRule type="expression" dxfId="1165" priority="4211">
      <formula>AND(($D194=4),($E194=1))</formula>
    </cfRule>
    <cfRule type="expression" dxfId="1164" priority="4212">
      <formula>AND(($D194=3),($E194=5))</formula>
    </cfRule>
    <cfRule type="expression" dxfId="1163" priority="4213">
      <formula>AND(($D194=3),($E194=4))</formula>
    </cfRule>
    <cfRule type="expression" dxfId="1162" priority="4214">
      <formula>AND(($D194=3),($E194=3))</formula>
    </cfRule>
    <cfRule type="expression" dxfId="1161" priority="4215">
      <formula>AND(($D194=3),($E194=2))</formula>
    </cfRule>
    <cfRule type="expression" dxfId="1160" priority="4216">
      <formula>AND(($D194=3),($E194=1))</formula>
    </cfRule>
    <cfRule type="expression" dxfId="1159" priority="4217">
      <formula>AND(($D194=2),($E194=5))</formula>
    </cfRule>
    <cfRule type="expression" dxfId="1158" priority="4218">
      <formula>AND(($D194=2),($E194=4))</formula>
    </cfRule>
    <cfRule type="expression" dxfId="1157" priority="4219">
      <formula>AND(($D194=2),($E194=3))</formula>
    </cfRule>
    <cfRule type="expression" dxfId="1156" priority="4220">
      <formula>AND(($D194=2),($E194=2))</formula>
    </cfRule>
    <cfRule type="expression" dxfId="1155" priority="4221">
      <formula>AND(($D194=2),($E194=1))</formula>
    </cfRule>
    <cfRule type="expression" dxfId="1154" priority="4222">
      <formula>AND(($D194=1),($E194=5))</formula>
    </cfRule>
    <cfRule type="expression" dxfId="1153" priority="4223">
      <formula>AND(($D194=1),($E194=4))</formula>
    </cfRule>
    <cfRule type="expression" dxfId="1152" priority="4224">
      <formula>AND(($D194=1),($E194=3))</formula>
    </cfRule>
    <cfRule type="expression" dxfId="1151" priority="4225">
      <formula>AND(($D194=1),($E194=2))</formula>
    </cfRule>
    <cfRule type="expression" dxfId="1150" priority="4226">
      <formula>AND(($D194=1),($E194=1))</formula>
    </cfRule>
  </conditionalFormatting>
  <conditionalFormatting sqref="Q212:Q213">
    <cfRule type="expression" dxfId="1149" priority="3777">
      <formula>AND(($D212=5),($E212=5))</formula>
    </cfRule>
    <cfRule type="expression" dxfId="1148" priority="3778">
      <formula>AND(($D212=5),($E212=4))</formula>
    </cfRule>
    <cfRule type="expression" dxfId="1147" priority="3779">
      <formula>AND(($D212=5),($E212=3))</formula>
    </cfRule>
    <cfRule type="expression" dxfId="1146" priority="3780">
      <formula>AND(($D212=5),($E212=2))</formula>
    </cfRule>
    <cfRule type="expression" dxfId="1145" priority="3781">
      <formula>AND(($D212=5),($E212=1))</formula>
    </cfRule>
    <cfRule type="expression" dxfId="1144" priority="3782">
      <formula>AND(($D212=4),($E212=5))</formula>
    </cfRule>
    <cfRule type="expression" dxfId="1143" priority="3783">
      <formula>AND(($D212=4),($E212=4))</formula>
    </cfRule>
    <cfRule type="expression" dxfId="1142" priority="3784">
      <formula>AND(($D212=4),($E212=3))</formula>
    </cfRule>
    <cfRule type="expression" dxfId="1141" priority="3785">
      <formula>AND(($D212=4),($E212=2))</formula>
    </cfRule>
    <cfRule type="expression" dxfId="1140" priority="3786">
      <formula>AND(($D212=4),($E212=1))</formula>
    </cfRule>
    <cfRule type="expression" dxfId="1139" priority="3787">
      <formula>AND(($D212=3),($E212=5))</formula>
    </cfRule>
    <cfRule type="expression" dxfId="1138" priority="3788">
      <formula>AND(($D212=3),($E212=4))</formula>
    </cfRule>
    <cfRule type="expression" dxfId="1137" priority="3789">
      <formula>AND(($D212=3),($E212=3))</formula>
    </cfRule>
    <cfRule type="expression" dxfId="1136" priority="3790">
      <formula>AND(($D212=3),($E212=2))</formula>
    </cfRule>
    <cfRule type="expression" dxfId="1135" priority="3791">
      <formula>AND(($D212=3),($E212=1))</formula>
    </cfRule>
    <cfRule type="expression" dxfId="1134" priority="3792">
      <formula>AND(($D212=2),($E212=5))</formula>
    </cfRule>
    <cfRule type="expression" dxfId="1133" priority="3793">
      <formula>AND(($D212=2),($E212=4))</formula>
    </cfRule>
    <cfRule type="expression" dxfId="1132" priority="3794">
      <formula>AND(($D212=2),($E212=3))</formula>
    </cfRule>
    <cfRule type="expression" dxfId="1131" priority="3795">
      <formula>AND(($D212=2),($E212=2))</formula>
    </cfRule>
    <cfRule type="expression" dxfId="1130" priority="3796">
      <formula>AND(($D212=2),($E212=1))</formula>
    </cfRule>
    <cfRule type="expression" dxfId="1129" priority="3797">
      <formula>AND(($D212=1),($E212=5))</formula>
    </cfRule>
    <cfRule type="expression" dxfId="1128" priority="3798">
      <formula>AND(($D212=1),($E212=4))</formula>
    </cfRule>
    <cfRule type="expression" dxfId="1127" priority="3799">
      <formula>AND(($D212=1),($E212=3))</formula>
    </cfRule>
    <cfRule type="expression" dxfId="1126" priority="3800">
      <formula>AND(($D212=1),($E212=2))</formula>
    </cfRule>
    <cfRule type="expression" dxfId="1125" priority="3801">
      <formula>AND(($D212=1),($E212=1))</formula>
    </cfRule>
  </conditionalFormatting>
  <conditionalFormatting sqref="Q219:Q220">
    <cfRule type="expression" dxfId="1124" priority="2977">
      <formula>AND(($D219=5),($E219=5))</formula>
    </cfRule>
    <cfRule type="expression" dxfId="1123" priority="2978">
      <formula>AND(($D219=5),($E219=4))</formula>
    </cfRule>
    <cfRule type="expression" dxfId="1122" priority="2979">
      <formula>AND(($D219=5),($E219=3))</formula>
    </cfRule>
    <cfRule type="expression" dxfId="1121" priority="2980">
      <formula>AND(($D219=5),($E219=2))</formula>
    </cfRule>
    <cfRule type="expression" dxfId="1120" priority="2981">
      <formula>AND(($D219=5),($E219=1))</formula>
    </cfRule>
    <cfRule type="expression" dxfId="1119" priority="2982">
      <formula>AND(($D219=4),($E219=5))</formula>
    </cfRule>
    <cfRule type="expression" dxfId="1118" priority="2983">
      <formula>AND(($D219=4),($E219=4))</formula>
    </cfRule>
    <cfRule type="expression" dxfId="1117" priority="2984">
      <formula>AND(($D219=4),($E219=3))</formula>
    </cfRule>
    <cfRule type="expression" dxfId="1116" priority="2985">
      <formula>AND(($D219=4),($E219=2))</formula>
    </cfRule>
    <cfRule type="expression" dxfId="1115" priority="2986">
      <formula>AND(($D219=4),($E219=1))</formula>
    </cfRule>
    <cfRule type="expression" dxfId="1114" priority="2987">
      <formula>AND(($D219=3),($E219=5))</formula>
    </cfRule>
    <cfRule type="expression" dxfId="1113" priority="2988">
      <formula>AND(($D219=3),($E219=4))</formula>
    </cfRule>
    <cfRule type="expression" dxfId="1112" priority="2989">
      <formula>AND(($D219=3),($E219=3))</formula>
    </cfRule>
    <cfRule type="expression" dxfId="1111" priority="2990">
      <formula>AND(($D219=3),($E219=2))</formula>
    </cfRule>
    <cfRule type="expression" dxfId="1110" priority="2991">
      <formula>AND(($D219=3),($E219=1))</formula>
    </cfRule>
    <cfRule type="expression" dxfId="1109" priority="2992">
      <formula>AND(($D219=2),($E219=5))</formula>
    </cfRule>
    <cfRule type="expression" dxfId="1108" priority="2993">
      <formula>AND(($D219=2),($E219=4))</formula>
    </cfRule>
    <cfRule type="expression" dxfId="1107" priority="2994">
      <formula>AND(($D219=2),($E219=3))</formula>
    </cfRule>
    <cfRule type="expression" dxfId="1106" priority="2995">
      <formula>AND(($D219=2),($E219=2))</formula>
    </cfRule>
    <cfRule type="expression" dxfId="1105" priority="2996">
      <formula>AND(($D219=2),($E219=1))</formula>
    </cfRule>
    <cfRule type="expression" dxfId="1104" priority="2997">
      <formula>AND(($D219=1),($E219=5))</formula>
    </cfRule>
    <cfRule type="expression" dxfId="1103" priority="2998">
      <formula>AND(($D219=1),($E219=4))</formula>
    </cfRule>
    <cfRule type="expression" dxfId="1102" priority="2999">
      <formula>AND(($D219=1),($E219=3))</formula>
    </cfRule>
    <cfRule type="expression" dxfId="1101" priority="3000">
      <formula>AND(($D219=1),($E219=2))</formula>
    </cfRule>
    <cfRule type="expression" dxfId="1100" priority="3001">
      <formula>AND(($D219=1),($E219=1))</formula>
    </cfRule>
  </conditionalFormatting>
  <conditionalFormatting sqref="Q283:Q284">
    <cfRule type="expression" dxfId="1099" priority="2602">
      <formula>AND(($O283=5),($P283=5))</formula>
    </cfRule>
    <cfRule type="expression" dxfId="1098" priority="2603">
      <formula>AND(($O283=5),($P283=4))</formula>
    </cfRule>
    <cfRule type="expression" dxfId="1097" priority="2604">
      <formula>AND(($O283=5),($P283=3))</formula>
    </cfRule>
    <cfRule type="expression" dxfId="1096" priority="2605">
      <formula>AND(($O283=5),($P283=2))</formula>
    </cfRule>
    <cfRule type="expression" dxfId="1095" priority="2606">
      <formula>AND(($O283=5),($P283=1))</formula>
    </cfRule>
    <cfRule type="expression" dxfId="1094" priority="2607">
      <formula>AND(($O283=4),($P283=5))</formula>
    </cfRule>
    <cfRule type="expression" dxfId="1093" priority="2608">
      <formula>AND(($O283=4),($P283=4))</formula>
    </cfRule>
    <cfRule type="expression" dxfId="1092" priority="2609">
      <formula>AND(($O283=4),($P283=3))</formula>
    </cfRule>
    <cfRule type="expression" dxfId="1091" priority="2610">
      <formula>AND(($O283=4),($P283=2))</formula>
    </cfRule>
    <cfRule type="expression" dxfId="1090" priority="2611">
      <formula>AND(($O283=4),($P283=1))</formula>
    </cfRule>
    <cfRule type="expression" dxfId="1089" priority="2612">
      <formula>AND(($O283=3),($P283=5))</formula>
    </cfRule>
    <cfRule type="expression" dxfId="1088" priority="2613">
      <formula>AND(($O283=3),($P283=4))</formula>
    </cfRule>
    <cfRule type="expression" dxfId="1087" priority="2614">
      <formula>AND(($O283=3),($P283=3))</formula>
    </cfRule>
    <cfRule type="expression" dxfId="1086" priority="2615">
      <formula>AND(($O283=3),($P283=2))</formula>
    </cfRule>
    <cfRule type="expression" dxfId="1085" priority="2616">
      <formula>AND(($O283=3),($P283=1))</formula>
    </cfRule>
    <cfRule type="expression" dxfId="1084" priority="2617">
      <formula>AND(($O283=2),($P283=5))</formula>
    </cfRule>
    <cfRule type="expression" dxfId="1083" priority="2618">
      <formula>AND(($O283=2),($P283=4))</formula>
    </cfRule>
    <cfRule type="expression" dxfId="1082" priority="2619">
      <formula>AND(($O283=2),($P283=3))</formula>
    </cfRule>
    <cfRule type="expression" dxfId="1081" priority="2620">
      <formula>AND(($O283=2),($P283=2))</formula>
    </cfRule>
    <cfRule type="expression" dxfId="1080" priority="2621">
      <formula>AND(($O283=2),($P283=1))</formula>
    </cfRule>
    <cfRule type="expression" dxfId="1079" priority="2622">
      <formula>AND(($O283=1),($P283=5))</formula>
    </cfRule>
    <cfRule type="expression" dxfId="1078" priority="2623">
      <formula>AND(($O283=1),($P283=4))</formula>
    </cfRule>
    <cfRule type="expression" dxfId="1077" priority="2624">
      <formula>AND(($O283=1),($P283=3))</formula>
    </cfRule>
    <cfRule type="expression" dxfId="1076" priority="2625">
      <formula>AND(($O283=1),($P283=2))</formula>
    </cfRule>
    <cfRule type="expression" dxfId="1075" priority="2626">
      <formula>AND(($O283=1),($P283=1))</formula>
    </cfRule>
  </conditionalFormatting>
  <conditionalFormatting sqref="Q330:Q333">
    <cfRule type="expression" dxfId="1074" priority="2227">
      <formula>AND(($Q330=5),($R330=5))</formula>
    </cfRule>
    <cfRule type="expression" dxfId="1073" priority="2228">
      <formula>AND(($Q330=5),($R330=4))</formula>
    </cfRule>
    <cfRule type="expression" dxfId="1072" priority="2229">
      <formula>AND(($Q330=5),($R330=3))</formula>
    </cfRule>
    <cfRule type="expression" dxfId="1071" priority="2230">
      <formula>AND(($Q330=5),($R330=2))</formula>
    </cfRule>
    <cfRule type="expression" dxfId="1070" priority="2231">
      <formula>AND(($Q330=5),($R330=1))</formula>
    </cfRule>
    <cfRule type="expression" dxfId="1069" priority="2232">
      <formula>AND(($Q330=4),($R330=5))</formula>
    </cfRule>
    <cfRule type="expression" dxfId="1068" priority="2233">
      <formula>AND(($Q330=4),($R330=4))</formula>
    </cfRule>
    <cfRule type="expression" dxfId="1067" priority="2234">
      <formula>AND(($Q330=4),($R330=3))</formula>
    </cfRule>
    <cfRule type="expression" dxfId="1066" priority="2235">
      <formula>AND(($Q330=4),($R330=2))</formula>
    </cfRule>
    <cfRule type="expression" dxfId="1065" priority="2236">
      <formula>AND(($Q330=4),($R330=1))</formula>
    </cfRule>
    <cfRule type="expression" dxfId="1064" priority="2237">
      <formula>AND(($Q330=3),($R330=5))</formula>
    </cfRule>
    <cfRule type="expression" dxfId="1063" priority="2238">
      <formula>AND(($Q330=3),($R330=4))</formula>
    </cfRule>
    <cfRule type="expression" dxfId="1062" priority="2239">
      <formula>AND(($Q330=3),($R330=3))</formula>
    </cfRule>
    <cfRule type="expression" dxfId="1061" priority="2240">
      <formula>AND(($Q330=3),($R330=2))</formula>
    </cfRule>
    <cfRule type="expression" dxfId="1060" priority="2241">
      <formula>AND(($Q330=3),($R330=1))</formula>
    </cfRule>
    <cfRule type="expression" dxfId="1059" priority="2242">
      <formula>AND(($Q330=2),($R330=5))</formula>
    </cfRule>
    <cfRule type="expression" dxfId="1058" priority="2243">
      <formula>AND(($Q330=2),($R330=4))</formula>
    </cfRule>
    <cfRule type="expression" dxfId="1057" priority="2244">
      <formula>AND(($Q330=2),($R330=3))</formula>
    </cfRule>
    <cfRule type="expression" dxfId="1056" priority="2245">
      <formula>AND(($Q330=2),($R330=2))</formula>
    </cfRule>
    <cfRule type="expression" dxfId="1055" priority="2246">
      <formula>AND(($Q330=2),($R330=1))</formula>
    </cfRule>
    <cfRule type="expression" dxfId="1054" priority="2247">
      <formula>AND(($Q330=1),($R330=5))</formula>
    </cfRule>
    <cfRule type="expression" dxfId="1053" priority="2248">
      <formula>AND(($Q330=1),($R330=4))</formula>
    </cfRule>
    <cfRule type="expression" dxfId="1052" priority="2249">
      <formula>AND(($Q330=1),($R330=3))</formula>
    </cfRule>
    <cfRule type="expression" dxfId="1051" priority="2250">
      <formula>AND(($Q330=1),($R330=2))</formula>
    </cfRule>
    <cfRule type="expression" dxfId="1050" priority="2251">
      <formula>AND(($Q330=1),($R330=1))</formula>
    </cfRule>
  </conditionalFormatting>
  <conditionalFormatting sqref="Q334:Q338">
    <cfRule type="expression" dxfId="1049" priority="2302">
      <formula>AND(($O334=5),($P334=5))</formula>
    </cfRule>
    <cfRule type="expression" dxfId="1048" priority="2303">
      <formula>AND(($O334=5),($P334=4))</formula>
    </cfRule>
    <cfRule type="expression" dxfId="1047" priority="2304">
      <formula>AND(($O334=5),($P334=3))</formula>
    </cfRule>
    <cfRule type="expression" dxfId="1046" priority="2305">
      <formula>AND(($O334=5),($P334=2))</formula>
    </cfRule>
    <cfRule type="expression" dxfId="1045" priority="2306">
      <formula>AND(($O334=5),($P334=1))</formula>
    </cfRule>
    <cfRule type="expression" dxfId="1044" priority="2307">
      <formula>AND(($O334=4),($P334=5))</formula>
    </cfRule>
    <cfRule type="expression" dxfId="1043" priority="2308">
      <formula>AND(($O334=4),($P334=4))</formula>
    </cfRule>
    <cfRule type="expression" dxfId="1042" priority="2309">
      <formula>AND(($O334=4),($P334=3))</formula>
    </cfRule>
    <cfRule type="expression" dxfId="1041" priority="2310">
      <formula>AND(($O334=4),($P334=2))</formula>
    </cfRule>
    <cfRule type="expression" dxfId="1040" priority="2311">
      <formula>AND(($O334=4),($P334=1))</formula>
    </cfRule>
    <cfRule type="expression" dxfId="1039" priority="2312">
      <formula>AND(($O334=3),($P334=5))</formula>
    </cfRule>
    <cfRule type="expression" dxfId="1038" priority="2313">
      <formula>AND(($O334=3),($P334=4))</formula>
    </cfRule>
    <cfRule type="expression" dxfId="1037" priority="2314">
      <formula>AND(($O334=3),($P334=3))</formula>
    </cfRule>
    <cfRule type="expression" dxfId="1036" priority="2315">
      <formula>AND(($O334=3),($P334=2))</formula>
    </cfRule>
    <cfRule type="expression" dxfId="1035" priority="2316">
      <formula>AND(($O334=3),($P334=1))</formula>
    </cfRule>
    <cfRule type="expression" dxfId="1034" priority="2317">
      <formula>AND(($O334=2),($P334=5))</formula>
    </cfRule>
    <cfRule type="expression" dxfId="1033" priority="2318">
      <formula>AND(($O334=2),($P334=4))</formula>
    </cfRule>
    <cfRule type="expression" dxfId="1032" priority="2319">
      <formula>AND(($O334=2),($P334=3))</formula>
    </cfRule>
    <cfRule type="expression" dxfId="1031" priority="2320">
      <formula>AND(($O334=2),($P334=2))</formula>
    </cfRule>
    <cfRule type="expression" dxfId="1030" priority="2321">
      <formula>AND(($O334=2),($P334=1))</formula>
    </cfRule>
    <cfRule type="expression" dxfId="1029" priority="2322">
      <formula>AND(($O334=1),($P334=5))</formula>
    </cfRule>
    <cfRule type="expression" dxfId="1028" priority="2323">
      <formula>AND(($O334=1),($P334=4))</formula>
    </cfRule>
    <cfRule type="expression" dxfId="1027" priority="2324">
      <formula>AND(($O334=1),($P334=3))</formula>
    </cfRule>
    <cfRule type="expression" dxfId="1026" priority="2325">
      <formula>AND(($O334=1),($P334=2))</formula>
    </cfRule>
    <cfRule type="expression" dxfId="1025" priority="2326">
      <formula>AND(($O334=1),($P334=1))</formula>
    </cfRule>
  </conditionalFormatting>
  <conditionalFormatting sqref="Q339:Q342">
    <cfRule type="expression" dxfId="1024" priority="2152">
      <formula>AND(($O339=5),($P339=5))</formula>
    </cfRule>
    <cfRule type="expression" dxfId="1023" priority="2153">
      <formula>AND(($O339=5),($P339=4))</formula>
    </cfRule>
    <cfRule type="expression" dxfId="1022" priority="2154">
      <formula>AND(($O339=5),($P339=3))</formula>
    </cfRule>
    <cfRule type="expression" dxfId="1021" priority="2155">
      <formula>AND(($O339=5),($P339=2))</formula>
    </cfRule>
    <cfRule type="expression" dxfId="1020" priority="2156">
      <formula>AND(($O339=5),($P339=1))</formula>
    </cfRule>
    <cfRule type="expression" dxfId="1019" priority="2157">
      <formula>AND(($O339=4),($P339=5))</formula>
    </cfRule>
    <cfRule type="expression" dxfId="1018" priority="2158">
      <formula>AND(($O339=4),($P339=4))</formula>
    </cfRule>
    <cfRule type="expression" dxfId="1017" priority="2159">
      <formula>AND(($O339=4),($P339=3))</formula>
    </cfRule>
    <cfRule type="expression" dxfId="1016" priority="2160">
      <formula>AND(($O339=4),($P339=2))</formula>
    </cfRule>
    <cfRule type="expression" dxfId="1015" priority="2161">
      <formula>AND(($O339=4),($P339=1))</formula>
    </cfRule>
    <cfRule type="expression" dxfId="1014" priority="2162">
      <formula>AND(($O339=3),($P339=5))</formula>
    </cfRule>
    <cfRule type="expression" dxfId="1013" priority="2163">
      <formula>AND(($O339=3),($P339=4))</formula>
    </cfRule>
    <cfRule type="expression" dxfId="1012" priority="2164">
      <formula>AND(($O339=3),($P339=3))</formula>
    </cfRule>
    <cfRule type="expression" dxfId="1011" priority="2165">
      <formula>AND(($O339=3),($P339=2))</formula>
    </cfRule>
    <cfRule type="expression" dxfId="1010" priority="2166">
      <formula>AND(($O339=3),($P339=1))</formula>
    </cfRule>
    <cfRule type="expression" dxfId="1009" priority="2167">
      <formula>AND(($O339=2),($P339=5))</formula>
    </cfRule>
    <cfRule type="expression" dxfId="1008" priority="2168">
      <formula>AND(($O339=2),($P339=4))</formula>
    </cfRule>
    <cfRule type="expression" dxfId="1007" priority="2169">
      <formula>AND(($O339=2),($P339=3))</formula>
    </cfRule>
    <cfRule type="expression" dxfId="1006" priority="2170">
      <formula>AND(($O339=2),($P339=2))</formula>
    </cfRule>
    <cfRule type="expression" dxfId="1005" priority="2171">
      <formula>AND(($O339=2),($P339=1))</formula>
    </cfRule>
    <cfRule type="expression" dxfId="1004" priority="2172">
      <formula>AND(($O339=1),($P339=5))</formula>
    </cfRule>
    <cfRule type="expression" dxfId="1003" priority="2173">
      <formula>AND(($O339=1),($P339=4))</formula>
    </cfRule>
    <cfRule type="expression" dxfId="1002" priority="2174">
      <formula>AND(($O339=1),($P339=3))</formula>
    </cfRule>
    <cfRule type="expression" dxfId="1001" priority="2175">
      <formula>AND(($O339=1),($P339=2))</formula>
    </cfRule>
    <cfRule type="expression" dxfId="1000" priority="2176">
      <formula>AND(($O339=1),($P339=1))</formula>
    </cfRule>
  </conditionalFormatting>
  <conditionalFormatting sqref="Q398:Q402">
    <cfRule type="expression" dxfId="999" priority="1551">
      <formula>AND(($O398=5),($P398=5))</formula>
    </cfRule>
    <cfRule type="expression" dxfId="998" priority="1552">
      <formula>AND(($O398=5),($P398=4))</formula>
    </cfRule>
    <cfRule type="expression" dxfId="997" priority="1553">
      <formula>AND(($O398=5),($P398=3))</formula>
    </cfRule>
    <cfRule type="expression" dxfId="996" priority="1554">
      <formula>AND(($O398=5),($P398=2))</formula>
    </cfRule>
    <cfRule type="expression" dxfId="995" priority="1555">
      <formula>AND(($O398=5),($P398=1))</formula>
    </cfRule>
    <cfRule type="expression" dxfId="994" priority="1556">
      <formula>AND(($O398=4),($P398=5))</formula>
    </cfRule>
    <cfRule type="expression" dxfId="993" priority="1557">
      <formula>AND(($O398=4),($P398=4))</formula>
    </cfRule>
    <cfRule type="expression" dxfId="992" priority="1558">
      <formula>AND(($O398=4),($P398=3))</formula>
    </cfRule>
    <cfRule type="expression" dxfId="991" priority="1559">
      <formula>AND(($O398=4),($P398=2))</formula>
    </cfRule>
    <cfRule type="expression" dxfId="990" priority="1560">
      <formula>AND(($O398=4),($P398=1))</formula>
    </cfRule>
    <cfRule type="expression" dxfId="989" priority="1561">
      <formula>AND(($O398=3),($P398=5))</formula>
    </cfRule>
    <cfRule type="expression" dxfId="988" priority="1562">
      <formula>AND(($O398=3),($P398=4))</formula>
    </cfRule>
    <cfRule type="expression" dxfId="987" priority="1563">
      <formula>AND(($O398=3),($P398=3))</formula>
    </cfRule>
    <cfRule type="expression" dxfId="986" priority="1564">
      <formula>AND(($O398=3),($P398=2))</formula>
    </cfRule>
    <cfRule type="expression" dxfId="985" priority="1565">
      <formula>AND(($O398=3),($P398=1))</formula>
    </cfRule>
    <cfRule type="expression" dxfId="984" priority="1566">
      <formula>AND(($O398=2),($P398=5))</formula>
    </cfRule>
    <cfRule type="expression" dxfId="983" priority="1567">
      <formula>AND(($O398=2),($P398=4))</formula>
    </cfRule>
    <cfRule type="expression" dxfId="982" priority="1568">
      <formula>AND(($O398=2),($P398=3))</formula>
    </cfRule>
    <cfRule type="expression" dxfId="981" priority="1569">
      <formula>AND(($O398=2),($P398=2))</formula>
    </cfRule>
    <cfRule type="expression" dxfId="980" priority="1570">
      <formula>AND(($O398=2),($P398=1))</formula>
    </cfRule>
    <cfRule type="expression" dxfId="979" priority="1571">
      <formula>AND(($O398=1),($P398=5))</formula>
    </cfRule>
    <cfRule type="expression" dxfId="978" priority="1572">
      <formula>AND(($O398=1),($P398=4))</formula>
    </cfRule>
    <cfRule type="expression" dxfId="977" priority="1573">
      <formula>AND(($O398=1),($P398=3))</formula>
    </cfRule>
    <cfRule type="expression" dxfId="976" priority="1574">
      <formula>AND(($O398=1),($P398=2))</formula>
    </cfRule>
    <cfRule type="expression" dxfId="975" priority="1575">
      <formula>AND(($O398=1),($P398=1))</formula>
    </cfRule>
  </conditionalFormatting>
  <conditionalFormatting sqref="Q528:Q529">
    <cfRule type="expression" dxfId="974" priority="1376">
      <formula>AND(($O528=5),($P528=5))</formula>
    </cfRule>
    <cfRule type="expression" dxfId="973" priority="1377">
      <formula>AND(($O528=5),($P528=4))</formula>
    </cfRule>
    <cfRule type="expression" dxfId="972" priority="1378">
      <formula>AND(($O528=5),($P528=3))</formula>
    </cfRule>
    <cfRule type="expression" dxfId="971" priority="1379">
      <formula>AND(($O528=5),($P528=2))</formula>
    </cfRule>
    <cfRule type="expression" dxfId="970" priority="1380">
      <formula>AND(($O528=5),($P528=1))</formula>
    </cfRule>
    <cfRule type="expression" dxfId="969" priority="1381">
      <formula>AND(($O528=4),($P528=5))</formula>
    </cfRule>
    <cfRule type="expression" dxfId="968" priority="1382">
      <formula>AND(($O528=4),($P528=4))</formula>
    </cfRule>
    <cfRule type="expression" dxfId="967" priority="1383">
      <formula>AND(($O528=4),($P528=3))</formula>
    </cfRule>
    <cfRule type="expression" dxfId="966" priority="1384">
      <formula>AND(($O528=4),($P528=2))</formula>
    </cfRule>
    <cfRule type="expression" dxfId="965" priority="1385">
      <formula>AND(($O528=4),($P528=1))</formula>
    </cfRule>
    <cfRule type="expression" dxfId="964" priority="1386">
      <formula>AND(($O528=3),($P528=5))</formula>
    </cfRule>
    <cfRule type="expression" dxfId="963" priority="1387">
      <formula>AND(($O528=3),($P528=4))</formula>
    </cfRule>
    <cfRule type="expression" dxfId="962" priority="1388">
      <formula>AND(($O528=3),($P528=3))</formula>
    </cfRule>
    <cfRule type="expression" dxfId="961" priority="1389">
      <formula>AND(($O528=3),($P528=2))</formula>
    </cfRule>
    <cfRule type="expression" dxfId="960" priority="1390">
      <formula>AND(($O528=3),($P528=1))</formula>
    </cfRule>
    <cfRule type="expression" dxfId="959" priority="1391">
      <formula>AND(($O528=2),($P528=5))</formula>
    </cfRule>
    <cfRule type="expression" dxfId="958" priority="1392">
      <formula>AND(($O528=2),($P528=4))</formula>
    </cfRule>
    <cfRule type="expression" dxfId="957" priority="1393">
      <formula>AND(($O528=2),($P528=3))</formula>
    </cfRule>
    <cfRule type="expression" dxfId="956" priority="1394">
      <formula>AND(($O528=2),($P528=2))</formula>
    </cfRule>
    <cfRule type="expression" dxfId="955" priority="1395">
      <formula>AND(($O528=2),($P528=1))</formula>
    </cfRule>
    <cfRule type="expression" dxfId="954" priority="1396">
      <formula>AND(($O528=1),($P528=5))</formula>
    </cfRule>
    <cfRule type="expression" dxfId="953" priority="1397">
      <formula>AND(($O528=1),($P528=4))</formula>
    </cfRule>
    <cfRule type="expression" dxfId="952" priority="1398">
      <formula>AND(($O528=1),($P528=3))</formula>
    </cfRule>
    <cfRule type="expression" dxfId="951" priority="1399">
      <formula>AND(($O528=1),($P528=2))</formula>
    </cfRule>
    <cfRule type="expression" dxfId="950" priority="1400">
      <formula>AND(($O528=1),($P528=1))</formula>
    </cfRule>
  </conditionalFormatting>
  <conditionalFormatting sqref="Q530:Q533">
    <cfRule type="expression" dxfId="949" priority="1301">
      <formula>AND(($O530=5),($P530=5))</formula>
    </cfRule>
    <cfRule type="expression" dxfId="948" priority="1302">
      <formula>AND(($O530=5),($P530=4))</formula>
    </cfRule>
    <cfRule type="expression" dxfId="947" priority="1303">
      <formula>AND(($O530=5),($P530=3))</formula>
    </cfRule>
    <cfRule type="expression" dxfId="946" priority="1304">
      <formula>AND(($O530=5),($P530=2))</formula>
    </cfRule>
    <cfRule type="expression" dxfId="945" priority="1305">
      <formula>AND(($O530=5),($P530=1))</formula>
    </cfRule>
    <cfRule type="expression" dxfId="944" priority="1306">
      <formula>AND(($O530=4),($P530=5))</formula>
    </cfRule>
    <cfRule type="expression" dxfId="943" priority="1307">
      <formula>AND(($O530=4),($P530=4))</formula>
    </cfRule>
    <cfRule type="expression" dxfId="942" priority="1308">
      <formula>AND(($O530=4),($P530=3))</formula>
    </cfRule>
    <cfRule type="expression" dxfId="941" priority="1309">
      <formula>AND(($O530=4),($P530=2))</formula>
    </cfRule>
    <cfRule type="expression" dxfId="940" priority="1310">
      <formula>AND(($O530=4),($P530=1))</formula>
    </cfRule>
    <cfRule type="expression" dxfId="939" priority="1311">
      <formula>AND(($O530=3),($P530=5))</formula>
    </cfRule>
    <cfRule type="expression" dxfId="938" priority="1312">
      <formula>AND(($O530=3),($P530=4))</formula>
    </cfRule>
    <cfRule type="expression" dxfId="937" priority="1313">
      <formula>AND(($O530=3),($P530=3))</formula>
    </cfRule>
    <cfRule type="expression" dxfId="936" priority="1314">
      <formula>AND(($O530=3),($P530=2))</formula>
    </cfRule>
    <cfRule type="expression" dxfId="935" priority="1315">
      <formula>AND(($O530=3),($P530=1))</formula>
    </cfRule>
    <cfRule type="expression" dxfId="934" priority="1316">
      <formula>AND(($O530=2),($P530=5))</formula>
    </cfRule>
    <cfRule type="expression" dxfId="933" priority="1317">
      <formula>AND(($O530=2),($P530=4))</formula>
    </cfRule>
    <cfRule type="expression" dxfId="932" priority="1318">
      <formula>AND(($O530=2),($P530=3))</formula>
    </cfRule>
    <cfRule type="expression" dxfId="931" priority="1319">
      <formula>AND(($O530=2),($P530=2))</formula>
    </cfRule>
    <cfRule type="expression" dxfId="930" priority="1320">
      <formula>AND(($O530=2),($P530=1))</formula>
    </cfRule>
    <cfRule type="expression" dxfId="929" priority="1321">
      <formula>AND(($O530=1),($P530=5))</formula>
    </cfRule>
    <cfRule type="expression" dxfId="928" priority="1322">
      <formula>AND(($O530=1),($P530=4))</formula>
    </cfRule>
    <cfRule type="expression" dxfId="927" priority="1323">
      <formula>AND(($O530=1),($P530=3))</formula>
    </cfRule>
    <cfRule type="expression" dxfId="926" priority="1324">
      <formula>AND(($O530=1),($P530=2))</formula>
    </cfRule>
    <cfRule type="expression" dxfId="925" priority="1325">
      <formula>AND(($O530=1),($P530=1))</formula>
    </cfRule>
  </conditionalFormatting>
  <conditionalFormatting sqref="H19:H37 H40:H43 H46:H47">
    <cfRule type="expression" dxfId="924" priority="10329">
      <formula>AND(($F19=5),($G19=5))</formula>
    </cfRule>
    <cfRule type="expression" dxfId="923" priority="10330">
      <formula>AND(($F19=5),($G19=4))</formula>
    </cfRule>
    <cfRule type="expression" dxfId="922" priority="10331">
      <formula>AND(($F19=5),($G19=3))</formula>
    </cfRule>
    <cfRule type="expression" dxfId="921" priority="10332">
      <formula>AND(($F19=5),($G19=2))</formula>
    </cfRule>
    <cfRule type="expression" dxfId="920" priority="10333">
      <formula>AND(($F19=5),($G19=1))</formula>
    </cfRule>
    <cfRule type="expression" dxfId="919" priority="10334">
      <formula>AND(($F19=4),($G19=5))</formula>
    </cfRule>
    <cfRule type="expression" dxfId="918" priority="10335">
      <formula>AND(($F19=4),($G19=4))</formula>
    </cfRule>
    <cfRule type="expression" dxfId="917" priority="10336">
      <formula>AND(($F19=4),($G19=3))</formula>
    </cfRule>
    <cfRule type="expression" dxfId="916" priority="10337">
      <formula>AND(($F19=4),($G19=2))</formula>
    </cfRule>
    <cfRule type="expression" dxfId="915" priority="10338">
      <formula>AND(($F19=4),($G19=1))</formula>
    </cfRule>
    <cfRule type="expression" dxfId="914" priority="10339">
      <formula>AND(($F19=3),($G19=5))</formula>
    </cfRule>
    <cfRule type="expression" dxfId="913" priority="10340">
      <formula>AND(($F19=3),($G19=4))</formula>
    </cfRule>
    <cfRule type="expression" dxfId="912" priority="10341">
      <formula>AND(($F19=3),($G19=3))</formula>
    </cfRule>
    <cfRule type="expression" dxfId="911" priority="10342">
      <formula>AND(($F19=3),($G19=2))</formula>
    </cfRule>
    <cfRule type="expression" dxfId="910" priority="10343">
      <formula>AND(($F19=3),($G19=1))</formula>
    </cfRule>
    <cfRule type="expression" dxfId="909" priority="10344">
      <formula>AND(($F19=2),($G19=5))</formula>
    </cfRule>
    <cfRule type="expression" dxfId="908" priority="10345">
      <formula>AND(($F19=2),($G19=4))</formula>
    </cfRule>
    <cfRule type="expression" dxfId="907" priority="10346">
      <formula>AND(($F19=2),($G19=3))</formula>
    </cfRule>
    <cfRule type="expression" dxfId="906" priority="10347">
      <formula>AND(($F19=2),($G19=2))</formula>
    </cfRule>
    <cfRule type="expression" dxfId="905" priority="10348">
      <formula>AND(($F19=2),($G19=1))</formula>
    </cfRule>
    <cfRule type="expression" dxfId="904" priority="10349">
      <formula>AND(($F19=1),($G19=5))</formula>
    </cfRule>
    <cfRule type="expression" dxfId="903" priority="10350">
      <formula>AND(($F19=1),($G19=4))</formula>
    </cfRule>
    <cfRule type="expression" dxfId="902" priority="10351">
      <formula>AND(($F19=1),($G19=3))</formula>
    </cfRule>
    <cfRule type="expression" dxfId="901" priority="10352">
      <formula>AND(($F19=1),($G19=2))</formula>
    </cfRule>
    <cfRule type="expression" dxfId="900" priority="10353">
      <formula>AND(($F19=1),($G19=1))</formula>
    </cfRule>
  </conditionalFormatting>
  <conditionalFormatting sqref="Q19:Q26 Q28:Q37 Q40:Q43 Q46:Q47">
    <cfRule type="expression" dxfId="899" priority="10414">
      <formula>AND(($O19=5),($P19=5))</formula>
    </cfRule>
    <cfRule type="expression" dxfId="898" priority="10415">
      <formula>AND(($O19=5),($P19=4))</formula>
    </cfRule>
    <cfRule type="expression" dxfId="897" priority="10416">
      <formula>AND(($O19=5),($P19=3))</formula>
    </cfRule>
    <cfRule type="expression" dxfId="896" priority="10417">
      <formula>AND(($O19=5),($P19=2))</formula>
    </cfRule>
    <cfRule type="expression" dxfId="895" priority="10418">
      <formula>AND(($O19=5),($P19=1))</formula>
    </cfRule>
    <cfRule type="expression" dxfId="894" priority="10419">
      <formula>AND(($O19=4),($P19=5))</formula>
    </cfRule>
    <cfRule type="expression" dxfId="893" priority="10420">
      <formula>AND(($O19=4),($P19=4))</formula>
    </cfRule>
    <cfRule type="expression" dxfId="892" priority="10421">
      <formula>AND(($O19=4),($P19=3))</formula>
    </cfRule>
    <cfRule type="expression" dxfId="891" priority="10422">
      <formula>AND(($O19=4),($P19=2))</formula>
    </cfRule>
    <cfRule type="expression" dxfId="890" priority="10423">
      <formula>AND(($O19=4),($P19=1))</formula>
    </cfRule>
    <cfRule type="expression" dxfId="889" priority="10424">
      <formula>AND(($O19=3),($P19=5))</formula>
    </cfRule>
    <cfRule type="expression" dxfId="888" priority="10425">
      <formula>AND(($O19=3),($P19=4))</formula>
    </cfRule>
    <cfRule type="expression" dxfId="887" priority="10426">
      <formula>AND(($O19=3),($P19=3))</formula>
    </cfRule>
    <cfRule type="expression" dxfId="886" priority="10427">
      <formula>AND(($O19=3),($P19=2))</formula>
    </cfRule>
    <cfRule type="expression" dxfId="885" priority="10428">
      <formula>AND(($O19=3),($P19=1))</formula>
    </cfRule>
    <cfRule type="expression" dxfId="884" priority="10429">
      <formula>AND(($O19=2),($P19=5))</formula>
    </cfRule>
    <cfRule type="expression" dxfId="883" priority="10430">
      <formula>AND(($O19=2),($P19=4))</formula>
    </cfRule>
    <cfRule type="expression" dxfId="882" priority="10431">
      <formula>AND(($O19=2),($P19=3))</formula>
    </cfRule>
    <cfRule type="expression" dxfId="881" priority="10432">
      <formula>AND(($O19=2),($P19=2))</formula>
    </cfRule>
    <cfRule type="expression" dxfId="880" priority="10433">
      <formula>AND(($O19=2),($P19=1))</formula>
    </cfRule>
    <cfRule type="expression" dxfId="879" priority="10434">
      <formula>AND(($O19=1),($P19=5))</formula>
    </cfRule>
    <cfRule type="expression" dxfId="878" priority="10435">
      <formula>AND(($O19=1),($P19=4))</formula>
    </cfRule>
    <cfRule type="expression" dxfId="877" priority="10436">
      <formula>AND(($O19=1),($P19=3))</formula>
    </cfRule>
    <cfRule type="expression" dxfId="876" priority="10437">
      <formula>AND(($O19=1),($P19=2))</formula>
    </cfRule>
    <cfRule type="expression" dxfId="875" priority="10438">
      <formula>AND(($O19=1),($P19=1))</formula>
    </cfRule>
  </conditionalFormatting>
  <conditionalFormatting sqref="Q197 H194:H198 H189:H190 H235:H238 Q217">
    <cfRule type="expression" dxfId="874" priority="10004">
      <formula>AND(($D189=5),($E189=5))</formula>
    </cfRule>
    <cfRule type="expression" dxfId="873" priority="10005">
      <formula>AND(($D189=5),($E189=4))</formula>
    </cfRule>
    <cfRule type="expression" dxfId="872" priority="10006">
      <formula>AND(($D189=5),($E189=3))</formula>
    </cfRule>
    <cfRule type="expression" dxfId="871" priority="10007">
      <formula>AND(($D189=5),($E189=2))</formula>
    </cfRule>
    <cfRule type="expression" dxfId="870" priority="10008">
      <formula>AND(($D189=5),($E189=1))</formula>
    </cfRule>
    <cfRule type="expression" dxfId="869" priority="10009">
      <formula>AND(($D189=4),($E189=5))</formula>
    </cfRule>
    <cfRule type="expression" dxfId="868" priority="10010">
      <formula>AND(($D189=4),($E189=4))</formula>
    </cfRule>
    <cfRule type="expression" dxfId="867" priority="10011">
      <formula>AND(($D189=4),($E189=3))</formula>
    </cfRule>
    <cfRule type="expression" dxfId="866" priority="10012">
      <formula>AND(($D189=4),($E189=2))</formula>
    </cfRule>
    <cfRule type="expression" dxfId="865" priority="10013">
      <formula>AND(($D189=4),($E189=1))</formula>
    </cfRule>
    <cfRule type="expression" dxfId="864" priority="10014">
      <formula>AND(($D189=3),($E189=5))</formula>
    </cfRule>
    <cfRule type="expression" dxfId="863" priority="10015">
      <formula>AND(($D189=3),($E189=4))</formula>
    </cfRule>
    <cfRule type="expression" dxfId="862" priority="10016">
      <formula>AND(($D189=3),($E189=3))</formula>
    </cfRule>
    <cfRule type="expression" dxfId="861" priority="10017">
      <formula>AND(($D189=3),($E189=2))</formula>
    </cfRule>
    <cfRule type="expression" dxfId="860" priority="10018">
      <formula>AND(($D189=3),($E189=1))</formula>
    </cfRule>
    <cfRule type="expression" dxfId="859" priority="10019">
      <formula>AND(($D189=2),($E189=5))</formula>
    </cfRule>
    <cfRule type="expression" dxfId="858" priority="10020">
      <formula>AND(($D189=2),($E189=4))</formula>
    </cfRule>
    <cfRule type="expression" dxfId="857" priority="10021">
      <formula>AND(($D189=2),($E189=3))</formula>
    </cfRule>
    <cfRule type="expression" dxfId="856" priority="10022">
      <formula>AND(($D189=2),($E189=2))</formula>
    </cfRule>
    <cfRule type="expression" dxfId="855" priority="10023">
      <formula>AND(($D189=2),($E189=1))</formula>
    </cfRule>
    <cfRule type="expression" dxfId="854" priority="10024">
      <formula>AND(($D189=1),($E189=5))</formula>
    </cfRule>
    <cfRule type="expression" dxfId="853" priority="10025">
      <formula>AND(($D189=1),($E189=4))</formula>
    </cfRule>
    <cfRule type="expression" dxfId="852" priority="10026">
      <formula>AND(($D189=1),($E189=3))</formula>
    </cfRule>
    <cfRule type="expression" dxfId="851" priority="10027">
      <formula>AND(($D189=1),($E189=2))</formula>
    </cfRule>
    <cfRule type="expression" dxfId="850" priority="10028">
      <formula>AND(($D189=1),($E189=1))</formula>
    </cfRule>
  </conditionalFormatting>
  <conditionalFormatting sqref="Q218 Q221:Q227">
    <cfRule type="expression" dxfId="849" priority="3502">
      <formula>AND(($M218=5),($N218=5))</formula>
    </cfRule>
    <cfRule type="expression" dxfId="848" priority="3503">
      <formula>AND(($M218=5),($N218=4))</formula>
    </cfRule>
    <cfRule type="expression" dxfId="847" priority="3504">
      <formula>AND(($M218=5),($N218=3))</formula>
    </cfRule>
    <cfRule type="expression" dxfId="846" priority="3505">
      <formula>AND(($M218=5),($N218=2))</formula>
    </cfRule>
    <cfRule type="expression" dxfId="845" priority="3506">
      <formula>AND(($M218=5),($N218=1))</formula>
    </cfRule>
    <cfRule type="expression" dxfId="844" priority="3507">
      <formula>AND(($M218=4),($N218=5))</formula>
    </cfRule>
    <cfRule type="expression" dxfId="843" priority="3508">
      <formula>AND(($M218=4),($N218=4))</formula>
    </cfRule>
    <cfRule type="expression" dxfId="842" priority="3509">
      <formula>AND(($M218=4),($N218=3))</formula>
    </cfRule>
    <cfRule type="expression" dxfId="841" priority="3510">
      <formula>AND(($M218=4),($N218=2))</formula>
    </cfRule>
    <cfRule type="expression" dxfId="840" priority="3511">
      <formula>AND(($M218=4),($N218=1))</formula>
    </cfRule>
    <cfRule type="expression" dxfId="839" priority="3512">
      <formula>AND(($M218=3),($N218=5))</formula>
    </cfRule>
    <cfRule type="expression" dxfId="838" priority="3513">
      <formula>AND(($M218=3),($N218=4))</formula>
    </cfRule>
    <cfRule type="expression" dxfId="837" priority="3514">
      <formula>AND(($M218=3),($N218=3))</formula>
    </cfRule>
    <cfRule type="expression" dxfId="836" priority="3515">
      <formula>AND(($M218=3),($N218=2))</formula>
    </cfRule>
    <cfRule type="expression" dxfId="835" priority="3516">
      <formula>AND(($M218=3),($N218=1))</formula>
    </cfRule>
    <cfRule type="expression" dxfId="834" priority="3517">
      <formula>AND(($M218=2),($N218=5))</formula>
    </cfRule>
    <cfRule type="expression" dxfId="833" priority="3518">
      <formula>AND(($M218=2),($N218=4))</formula>
    </cfRule>
    <cfRule type="expression" dxfId="832" priority="3519">
      <formula>AND(($M218=2),($N218=3))</formula>
    </cfRule>
    <cfRule type="expression" dxfId="831" priority="3520">
      <formula>AND(($M218=2),($N218=2))</formula>
    </cfRule>
    <cfRule type="expression" dxfId="830" priority="3521">
      <formula>AND(($M218=2),($N218=1))</formula>
    </cfRule>
    <cfRule type="expression" dxfId="829" priority="3522">
      <formula>AND(($M218=1),($N218=5))</formula>
    </cfRule>
    <cfRule type="expression" dxfId="828" priority="3523">
      <formula>AND(($M218=1),($N218=4))</formula>
    </cfRule>
    <cfRule type="expression" dxfId="827" priority="3524">
      <formula>AND(($M218=1),($N218=3))</formula>
    </cfRule>
    <cfRule type="expression" dxfId="826" priority="3525">
      <formula>AND(($M218=1),($N218=2))</formula>
    </cfRule>
    <cfRule type="expression" dxfId="825" priority="3526">
      <formula>AND(($M218=1),($N218=1))</formula>
    </cfRule>
  </conditionalFormatting>
  <conditionalFormatting sqref="H288 H283:H284">
    <cfRule type="expression" dxfId="824" priority="2627">
      <formula>AND(($F283=5),($G283=5))</formula>
    </cfRule>
    <cfRule type="expression" dxfId="823" priority="2628">
      <formula>AND(($F283=5),($G283=4))</formula>
    </cfRule>
    <cfRule type="expression" dxfId="822" priority="2629">
      <formula>AND(($F283=5),($G283=3))</formula>
    </cfRule>
    <cfRule type="expression" dxfId="821" priority="2630">
      <formula>AND(($F283=5),($G283=2))</formula>
    </cfRule>
    <cfRule type="expression" dxfId="820" priority="2631">
      <formula>AND(($F283=5),($G283=1))</formula>
    </cfRule>
    <cfRule type="expression" dxfId="819" priority="2632">
      <formula>AND(($F283=4),($G283=5))</formula>
    </cfRule>
    <cfRule type="expression" dxfId="818" priority="2633">
      <formula>AND(($F283=4),($G283=4))</formula>
    </cfRule>
    <cfRule type="expression" dxfId="817" priority="2634">
      <formula>AND(($F283=4),($G283=3))</formula>
    </cfRule>
    <cfRule type="expression" dxfId="816" priority="2635">
      <formula>AND(($F283=4),($G283=2))</formula>
    </cfRule>
    <cfRule type="expression" dxfId="815" priority="2636">
      <formula>AND(($F283=4),($G283=1))</formula>
    </cfRule>
    <cfRule type="expression" dxfId="814" priority="2637">
      <formula>AND(($F283=3),($G283=5))</formula>
    </cfRule>
    <cfRule type="expression" dxfId="813" priority="2638">
      <formula>AND(($F283=3),($G283=4))</formula>
    </cfRule>
    <cfRule type="expression" dxfId="812" priority="2639">
      <formula>AND(($F283=3),($G283=3))</formula>
    </cfRule>
    <cfRule type="expression" dxfId="811" priority="2640">
      <formula>AND(($F283=3),($G283=2))</formula>
    </cfRule>
    <cfRule type="expression" dxfId="810" priority="2641">
      <formula>AND(($F283=3),($G283=1))</formula>
    </cfRule>
    <cfRule type="expression" dxfId="809" priority="2642">
      <formula>AND(($F283=2),($G283=5))</formula>
    </cfRule>
    <cfRule type="expression" dxfId="808" priority="2643">
      <formula>AND(($F283=2),($G283=4))</formula>
    </cfRule>
    <cfRule type="expression" dxfId="807" priority="2644">
      <formula>AND(($F283=2),($G283=3))</formula>
    </cfRule>
    <cfRule type="expression" dxfId="806" priority="2645">
      <formula>AND(($F283=2),($G283=2))</formula>
    </cfRule>
    <cfRule type="expression" dxfId="805" priority="2646">
      <formula>AND(($F283=2),($G283=1))</formula>
    </cfRule>
    <cfRule type="expression" dxfId="804" priority="2647">
      <formula>AND(($F283=1),($G283=5))</formula>
    </cfRule>
    <cfRule type="expression" dxfId="803" priority="2648">
      <formula>AND(($F283=1),($G283=4))</formula>
    </cfRule>
    <cfRule type="expression" dxfId="802" priority="2649">
      <formula>AND(($F283=1),($G283=3))</formula>
    </cfRule>
    <cfRule type="expression" dxfId="801" priority="2650">
      <formula>AND(($F283=1),($G283=2))</formula>
    </cfRule>
    <cfRule type="expression" dxfId="800" priority="2651">
      <formula>AND(($F283=1),($G283=1))</formula>
    </cfRule>
  </conditionalFormatting>
  <conditionalFormatting sqref="H290 H293 H296 H299 H302">
    <cfRule type="expression" dxfId="799" priority="2552">
      <formula>AND(($F290=5),($G290=5))</formula>
    </cfRule>
    <cfRule type="expression" dxfId="798" priority="2553">
      <formula>AND(($F290=5),($G290=4))</formula>
    </cfRule>
    <cfRule type="expression" dxfId="797" priority="2554">
      <formula>AND(($F290=5),($G290=3))</formula>
    </cfRule>
    <cfRule type="expression" dxfId="796" priority="2555">
      <formula>AND(($F290=5),($G290=2))</formula>
    </cfRule>
    <cfRule type="expression" dxfId="795" priority="2556">
      <formula>AND(($F290=5),($G290=1))</formula>
    </cfRule>
    <cfRule type="expression" dxfId="794" priority="2557">
      <formula>AND(($F290=4),($G290=5))</formula>
    </cfRule>
    <cfRule type="expression" dxfId="793" priority="2558">
      <formula>AND(($F290=4),($G290=4))</formula>
    </cfRule>
    <cfRule type="expression" dxfId="792" priority="2559">
      <formula>AND(($F290=4),($G290=3))</formula>
    </cfRule>
    <cfRule type="expression" dxfId="791" priority="2560">
      <formula>AND(($F290=4),($G290=2))</formula>
    </cfRule>
    <cfRule type="expression" dxfId="790" priority="2561">
      <formula>AND(($F290=4),($G290=1))</formula>
    </cfRule>
    <cfRule type="expression" dxfId="789" priority="2562">
      <formula>AND(($F290=3),($G290=5))</formula>
    </cfRule>
    <cfRule type="expression" dxfId="788" priority="2563">
      <formula>AND(($F290=3),($G290=4))</formula>
    </cfRule>
    <cfRule type="expression" dxfId="787" priority="2564">
      <formula>AND(($F290=3),($G290=3))</formula>
    </cfRule>
    <cfRule type="expression" dxfId="786" priority="2565">
      <formula>AND(($F290=3),($G290=2))</formula>
    </cfRule>
    <cfRule type="expression" dxfId="785" priority="2566">
      <formula>AND(($F290=3),($G290=1))</formula>
    </cfRule>
    <cfRule type="expression" dxfId="784" priority="2567">
      <formula>AND(($F290=2),($G290=5))</formula>
    </cfRule>
    <cfRule type="expression" dxfId="783" priority="2568">
      <formula>AND(($F290=2),($G290=4))</formula>
    </cfRule>
    <cfRule type="expression" dxfId="782" priority="2569">
      <formula>AND(($F290=2),($G290=3))</formula>
    </cfRule>
    <cfRule type="expression" dxfId="781" priority="2570">
      <formula>AND(($F290=2),($G290=2))</formula>
    </cfRule>
    <cfRule type="expression" dxfId="780" priority="2571">
      <formula>AND(($F290=2),($G290=1))</formula>
    </cfRule>
    <cfRule type="expression" dxfId="779" priority="2572">
      <formula>AND(($F290=1),($G290=5))</formula>
    </cfRule>
    <cfRule type="expression" dxfId="778" priority="2573">
      <formula>AND(($F290=1),($G290=4))</formula>
    </cfRule>
    <cfRule type="expression" dxfId="777" priority="2574">
      <formula>AND(($F290=1),($G290=3))</formula>
    </cfRule>
    <cfRule type="expression" dxfId="776" priority="2575">
      <formula>AND(($F290=1),($G290=2))</formula>
    </cfRule>
    <cfRule type="expression" dxfId="775" priority="2576">
      <formula>AND(($F290=1),($G290=1))</formula>
    </cfRule>
  </conditionalFormatting>
  <conditionalFormatting sqref="Q290 Q296 Q299">
    <cfRule type="expression" dxfId="774" priority="2577">
      <formula>AND(($O290=5),($P290=5))</formula>
    </cfRule>
    <cfRule type="expression" dxfId="773" priority="2578">
      <formula>AND(($O290=5),($P290=4))</formula>
    </cfRule>
    <cfRule type="expression" dxfId="772" priority="2579">
      <formula>AND(($O290=5),($P290=3))</formula>
    </cfRule>
    <cfRule type="expression" dxfId="771" priority="2580">
      <formula>AND(($O290=5),($P290=2))</formula>
    </cfRule>
    <cfRule type="expression" dxfId="770" priority="2581">
      <formula>AND(($O290=5),($P290=1))</formula>
    </cfRule>
    <cfRule type="expression" dxfId="769" priority="2582">
      <formula>AND(($O290=4),($P290=5))</formula>
    </cfRule>
    <cfRule type="expression" dxfId="768" priority="2583">
      <formula>AND(($O290=4),($P290=4))</formula>
    </cfRule>
    <cfRule type="expression" dxfId="767" priority="2584">
      <formula>AND(($O290=4),($P290=3))</formula>
    </cfRule>
    <cfRule type="expression" dxfId="766" priority="2585">
      <formula>AND(($O290=4),($P290=2))</formula>
    </cfRule>
    <cfRule type="expression" dxfId="765" priority="2586">
      <formula>AND(($O290=4),($P290=1))</formula>
    </cfRule>
    <cfRule type="expression" dxfId="764" priority="2587">
      <formula>AND(($O290=3),($P290=5))</formula>
    </cfRule>
    <cfRule type="expression" dxfId="763" priority="2588">
      <formula>AND(($O290=3),($P290=4))</formula>
    </cfRule>
    <cfRule type="expression" dxfId="762" priority="2589">
      <formula>AND(($O290=3),($P290=3))</formula>
    </cfRule>
    <cfRule type="expression" dxfId="761" priority="2590">
      <formula>AND(($O290=3),($P290=2))</formula>
    </cfRule>
    <cfRule type="expression" dxfId="760" priority="2591">
      <formula>AND(($O290=3),($P290=1))</formula>
    </cfRule>
    <cfRule type="expression" dxfId="759" priority="2592">
      <formula>AND(($O290=2),($P290=5))</formula>
    </cfRule>
    <cfRule type="expression" dxfId="758" priority="2593">
      <formula>AND(($O290=2),($P290=4))</formula>
    </cfRule>
    <cfRule type="expression" dxfId="757" priority="2594">
      <formula>AND(($O290=2),($P290=3))</formula>
    </cfRule>
    <cfRule type="expression" dxfId="756" priority="2595">
      <formula>AND(($O290=2),($P290=2))</formula>
    </cfRule>
    <cfRule type="expression" dxfId="755" priority="2596">
      <formula>AND(($O290=2),($P290=1))</formula>
    </cfRule>
    <cfRule type="expression" dxfId="754" priority="2597">
      <formula>AND(($O290=1),($P290=5))</formula>
    </cfRule>
    <cfRule type="expression" dxfId="753" priority="2598">
      <formula>AND(($O290=1),($P290=4))</formula>
    </cfRule>
    <cfRule type="expression" dxfId="752" priority="2599">
      <formula>AND(($O290=1),($P290=3))</formula>
    </cfRule>
    <cfRule type="expression" dxfId="751" priority="2600">
      <formula>AND(($O290=1),($P290=2))</formula>
    </cfRule>
    <cfRule type="expression" dxfId="750" priority="2601">
      <formula>AND(($O290=1),($P290=1))</formula>
    </cfRule>
  </conditionalFormatting>
  <conditionalFormatting sqref="H305:H307 H309:H310 H312:H313">
    <cfRule type="expression" dxfId="749" priority="2452">
      <formula>AND(($G305=5),($H305=5))</formula>
    </cfRule>
    <cfRule type="expression" dxfId="748" priority="2453">
      <formula>AND(($G305=5),($H305=4))</formula>
    </cfRule>
    <cfRule type="expression" dxfId="747" priority="2454">
      <formula>AND(($G305=5),($H305=3))</formula>
    </cfRule>
    <cfRule type="expression" dxfId="746" priority="2455">
      <formula>AND(($G305=5),($H305=2))</formula>
    </cfRule>
    <cfRule type="expression" dxfId="745" priority="2456">
      <formula>AND(($G305=5),($H305=1))</formula>
    </cfRule>
    <cfRule type="expression" dxfId="744" priority="2457">
      <formula>AND(($G305=4),($H305=5))</formula>
    </cfRule>
    <cfRule type="expression" dxfId="743" priority="2458">
      <formula>AND(($G305=4),($H305=4))</formula>
    </cfRule>
    <cfRule type="expression" dxfId="742" priority="2459">
      <formula>AND(($G305=4),($H305=3))</formula>
    </cfRule>
    <cfRule type="expression" dxfId="741" priority="2460">
      <formula>AND(($G305=4),($H305=2))</formula>
    </cfRule>
    <cfRule type="expression" dxfId="740" priority="2461">
      <formula>AND(($G305=4),($H305=1))</formula>
    </cfRule>
    <cfRule type="expression" dxfId="739" priority="2462">
      <formula>AND(($G305=3),($H305=5))</formula>
    </cfRule>
    <cfRule type="expression" dxfId="738" priority="2463">
      <formula>AND(($G305=3),($H305=4))</formula>
    </cfRule>
    <cfRule type="expression" dxfId="737" priority="2464">
      <formula>AND(($G305=3),($H305=3))</formula>
    </cfRule>
    <cfRule type="expression" dxfId="736" priority="2465">
      <formula>AND(($G305=3),($H305=2))</formula>
    </cfRule>
    <cfRule type="expression" dxfId="735" priority="2466">
      <formula>AND(($G305=3),($H305=1))</formula>
    </cfRule>
    <cfRule type="expression" dxfId="734" priority="2467">
      <formula>AND(($G305=2),($H305=5))</formula>
    </cfRule>
    <cfRule type="expression" dxfId="733" priority="2468">
      <formula>AND(($G305=2),($H305=4))</formula>
    </cfRule>
    <cfRule type="expression" dxfId="732" priority="2469">
      <formula>AND(($G305=2),($H305=3))</formula>
    </cfRule>
    <cfRule type="expression" dxfId="731" priority="2470">
      <formula>AND(($G305=2),($H305=2))</formula>
    </cfRule>
    <cfRule type="expression" dxfId="730" priority="2471">
      <formula>AND(($G305=2),($H305=1))</formula>
    </cfRule>
    <cfRule type="expression" dxfId="729" priority="2472">
      <formula>AND(($G305=1),($H305=5))</formula>
    </cfRule>
    <cfRule type="expression" dxfId="728" priority="2473">
      <formula>AND(($G305=1),($H305=4))</formula>
    </cfRule>
    <cfRule type="expression" dxfId="727" priority="2474">
      <formula>AND(($G305=1),($H305=3))</formula>
    </cfRule>
    <cfRule type="expression" dxfId="726" priority="2475">
      <formula>AND(($G305=1),($H305=2))</formula>
    </cfRule>
    <cfRule type="expression" dxfId="725" priority="2476">
      <formula>AND(($G305=1),($H305=1))</formula>
    </cfRule>
  </conditionalFormatting>
  <conditionalFormatting sqref="Q305:Q307 Q309:Q310 Q312:Q313">
    <cfRule type="expression" dxfId="724" priority="2477">
      <formula>AND(($P305=5),($Q305=5))</formula>
    </cfRule>
    <cfRule type="expression" dxfId="723" priority="2478">
      <formula>AND(($P305=5),($Q305=4))</formula>
    </cfRule>
    <cfRule type="expression" dxfId="722" priority="2479">
      <formula>AND(($P305=5),($Q305=3))</formula>
    </cfRule>
    <cfRule type="expression" dxfId="721" priority="2480">
      <formula>AND(($P305=5),($Q305=2))</formula>
    </cfRule>
    <cfRule type="expression" dxfId="720" priority="2481">
      <formula>AND(($P305=5),($Q305=1))</formula>
    </cfRule>
    <cfRule type="expression" dxfId="719" priority="2482">
      <formula>AND(($P305=4),($Q305=5))</formula>
    </cfRule>
    <cfRule type="expression" dxfId="718" priority="2483">
      <formula>AND(($P305=4),($Q305=4))</formula>
    </cfRule>
    <cfRule type="expression" dxfId="717" priority="2484">
      <formula>AND(($P305=4),($Q305=3))</formula>
    </cfRule>
    <cfRule type="expression" dxfId="716" priority="2485">
      <formula>AND(($P305=4),($Q305=2))</formula>
    </cfRule>
    <cfRule type="expression" dxfId="715" priority="2486">
      <formula>AND(($P305=4),($Q305=1))</formula>
    </cfRule>
    <cfRule type="expression" dxfId="714" priority="2487">
      <formula>AND(($P305=3),($Q305=5))</formula>
    </cfRule>
    <cfRule type="expression" dxfId="713" priority="2488">
      <formula>AND(($P305=3),($Q305=4))</formula>
    </cfRule>
    <cfRule type="expression" dxfId="712" priority="2489">
      <formula>AND(($P305=3),($Q305=3))</formula>
    </cfRule>
    <cfRule type="expression" dxfId="711" priority="2490">
      <formula>AND(($P305=3),($Q305=2))</formula>
    </cfRule>
    <cfRule type="expression" dxfId="710" priority="2491">
      <formula>AND(($P305=3),($Q305=1))</formula>
    </cfRule>
    <cfRule type="expression" dxfId="709" priority="2492">
      <formula>AND(($P305=2),($Q305=5))</formula>
    </cfRule>
    <cfRule type="expression" dxfId="708" priority="2493">
      <formula>AND(($P305=2),($Q305=4))</formula>
    </cfRule>
    <cfRule type="expression" dxfId="707" priority="2494">
      <formula>AND(($P305=2),($Q305=3))</formula>
    </cfRule>
    <cfRule type="expression" dxfId="706" priority="2495">
      <formula>AND(($P305=2),($Q305=2))</formula>
    </cfRule>
    <cfRule type="expression" dxfId="705" priority="2496">
      <formula>AND(($P305=2),($Q305=1))</formula>
    </cfRule>
    <cfRule type="expression" dxfId="704" priority="2497">
      <formula>AND(($P305=1),($Q305=5))</formula>
    </cfRule>
    <cfRule type="expression" dxfId="703" priority="2498">
      <formula>AND(($P305=1),($Q305=4))</formula>
    </cfRule>
    <cfRule type="expression" dxfId="702" priority="2499">
      <formula>AND(($P305=1),($Q305=3))</formula>
    </cfRule>
    <cfRule type="expression" dxfId="701" priority="2500">
      <formula>AND(($P305=1),($Q305=2))</formula>
    </cfRule>
    <cfRule type="expression" dxfId="700" priority="2501">
      <formula>AND(($P305=1),($Q305=1))</formula>
    </cfRule>
  </conditionalFormatting>
  <conditionalFormatting sqref="H323 H326 H320 H314:H315 H318">
    <cfRule type="expression" dxfId="699" priority="2402">
      <formula>AND(($F314=5),($G314=5))</formula>
    </cfRule>
    <cfRule type="expression" dxfId="698" priority="2403">
      <formula>AND(($F314=5),($G314=4))</formula>
    </cfRule>
    <cfRule type="expression" dxfId="697" priority="2404">
      <formula>AND(($F314=5),($G314=3))</formula>
    </cfRule>
    <cfRule type="expression" dxfId="696" priority="2405">
      <formula>AND(($F314=5),($G314=2))</formula>
    </cfRule>
    <cfRule type="expression" dxfId="695" priority="2406">
      <formula>AND(($F314=5),($G314=1))</formula>
    </cfRule>
    <cfRule type="expression" dxfId="694" priority="2407">
      <formula>AND(($F314=4),($G314=5))</formula>
    </cfRule>
    <cfRule type="expression" dxfId="693" priority="2408">
      <formula>AND(($F314=4),($G314=4))</formula>
    </cfRule>
    <cfRule type="expression" dxfId="692" priority="2409">
      <formula>AND(($F314=4),($G314=3))</formula>
    </cfRule>
    <cfRule type="expression" dxfId="691" priority="2410">
      <formula>AND(($F314=4),($G314=2))</formula>
    </cfRule>
    <cfRule type="expression" dxfId="690" priority="2411">
      <formula>AND(($F314=4),($G314=1))</formula>
    </cfRule>
    <cfRule type="expression" dxfId="689" priority="2412">
      <formula>AND(($F314=3),($G314=5))</formula>
    </cfRule>
    <cfRule type="expression" dxfId="688" priority="2413">
      <formula>AND(($F314=3),($G314=4))</formula>
    </cfRule>
    <cfRule type="expression" dxfId="687" priority="2414">
      <formula>AND(($F314=3),($G314=3))</formula>
    </cfRule>
    <cfRule type="expression" dxfId="686" priority="2415">
      <formula>AND(($F314=3),($G314=2))</formula>
    </cfRule>
    <cfRule type="expression" dxfId="685" priority="2416">
      <formula>AND(($F314=3),($G314=1))</formula>
    </cfRule>
    <cfRule type="expression" dxfId="684" priority="2417">
      <formula>AND(($F314=2),($G314=5))</formula>
    </cfRule>
    <cfRule type="expression" dxfId="683" priority="2418">
      <formula>AND(($F314=2),($G314=4))</formula>
    </cfRule>
    <cfRule type="expression" dxfId="682" priority="2419">
      <formula>AND(($F314=2),($G314=3))</formula>
    </cfRule>
    <cfRule type="expression" dxfId="681" priority="2420">
      <formula>AND(($F314=2),($G314=2))</formula>
    </cfRule>
    <cfRule type="expression" dxfId="680" priority="2421">
      <formula>AND(($F314=2),($G314=1))</formula>
    </cfRule>
    <cfRule type="expression" dxfId="679" priority="2422">
      <formula>AND(($F314=1),($G314=5))</formula>
    </cfRule>
    <cfRule type="expression" dxfId="678" priority="2423">
      <formula>AND(($F314=1),($G314=4))</formula>
    </cfRule>
    <cfRule type="expression" dxfId="677" priority="2424">
      <formula>AND(($F314=1),($G314=3))</formula>
    </cfRule>
    <cfRule type="expression" dxfId="676" priority="2425">
      <formula>AND(($F314=1),($G314=2))</formula>
    </cfRule>
    <cfRule type="expression" dxfId="675" priority="2426">
      <formula>AND(($F314=1),($G314=1))</formula>
    </cfRule>
  </conditionalFormatting>
  <conditionalFormatting sqref="Q323 Q326 Q314:Q315 Q320">
    <cfRule type="expression" dxfId="674" priority="2427">
      <formula>AND(($O314=5),($P314=5))</formula>
    </cfRule>
    <cfRule type="expression" dxfId="673" priority="2428">
      <formula>AND(($O314=5),($P314=4))</formula>
    </cfRule>
    <cfRule type="expression" dxfId="672" priority="2429">
      <formula>AND(($O314=5),($P314=3))</formula>
    </cfRule>
    <cfRule type="expression" dxfId="671" priority="2430">
      <formula>AND(($O314=5),($P314=2))</formula>
    </cfRule>
    <cfRule type="expression" dxfId="670" priority="2431">
      <formula>AND(($O314=5),($P314=1))</formula>
    </cfRule>
    <cfRule type="expression" dxfId="669" priority="2432">
      <formula>AND(($O314=4),($P314=5))</formula>
    </cfRule>
    <cfRule type="expression" dxfId="668" priority="2433">
      <formula>AND(($O314=4),($P314=4))</formula>
    </cfRule>
    <cfRule type="expression" dxfId="667" priority="2434">
      <formula>AND(($O314=4),($P314=3))</formula>
    </cfRule>
    <cfRule type="expression" dxfId="666" priority="2435">
      <formula>AND(($O314=4),($P314=2))</formula>
    </cfRule>
    <cfRule type="expression" dxfId="665" priority="2436">
      <formula>AND(($O314=4),($P314=1))</formula>
    </cfRule>
    <cfRule type="expression" dxfId="664" priority="2437">
      <formula>AND(($O314=3),($P314=5))</formula>
    </cfRule>
    <cfRule type="expression" dxfId="663" priority="2438">
      <formula>AND(($O314=3),($P314=4))</formula>
    </cfRule>
    <cfRule type="expression" dxfId="662" priority="2439">
      <formula>AND(($O314=3),($P314=3))</formula>
    </cfRule>
    <cfRule type="expression" dxfId="661" priority="2440">
      <formula>AND(($O314=3),($P314=2))</formula>
    </cfRule>
    <cfRule type="expression" dxfId="660" priority="2441">
      <formula>AND(($O314=3),($P314=1))</formula>
    </cfRule>
    <cfRule type="expression" dxfId="659" priority="2442">
      <formula>AND(($O314=2),($P314=5))</formula>
    </cfRule>
    <cfRule type="expression" dxfId="658" priority="2443">
      <formula>AND(($O314=2),($P314=4))</formula>
    </cfRule>
    <cfRule type="expression" dxfId="657" priority="2444">
      <formula>AND(($O314=2),($P314=3))</formula>
    </cfRule>
    <cfRule type="expression" dxfId="656" priority="2445">
      <formula>AND(($O314=2),($P314=2))</formula>
    </cfRule>
    <cfRule type="expression" dxfId="655" priority="2446">
      <formula>AND(($O314=2),($P314=1))</formula>
    </cfRule>
    <cfRule type="expression" dxfId="654" priority="2447">
      <formula>AND(($O314=1),($P314=5))</formula>
    </cfRule>
    <cfRule type="expression" dxfId="653" priority="2448">
      <formula>AND(($O314=1),($P314=4))</formula>
    </cfRule>
    <cfRule type="expression" dxfId="652" priority="2449">
      <formula>AND(($O314=1),($P314=3))</formula>
    </cfRule>
    <cfRule type="expression" dxfId="651" priority="2450">
      <formula>AND(($O314=1),($P314=2))</formula>
    </cfRule>
    <cfRule type="expression" dxfId="650" priority="2451">
      <formula>AND(($O314=1),($P314=1))</formula>
    </cfRule>
  </conditionalFormatting>
  <conditionalFormatting sqref="H403 H405:H406 H411 H414 H420">
    <cfRule type="expression" dxfId="649" priority="1501" stopIfTrue="1">
      <formula>AND(($F403=5),($G403=5))</formula>
    </cfRule>
    <cfRule type="expression" dxfId="648" priority="1502" stopIfTrue="1">
      <formula>AND(($F403=5),($G403=4))</formula>
    </cfRule>
    <cfRule type="expression" dxfId="647" priority="1503" stopIfTrue="1">
      <formula>AND(($F403=5),($G403=3))</formula>
    </cfRule>
    <cfRule type="expression" dxfId="646" priority="1504" stopIfTrue="1">
      <formula>AND(($F403=5),($G403=2))</formula>
    </cfRule>
    <cfRule type="expression" dxfId="645" priority="1505" stopIfTrue="1">
      <formula>AND(($F403=5),($G403=1))</formula>
    </cfRule>
    <cfRule type="expression" dxfId="644" priority="1506" stopIfTrue="1">
      <formula>AND(($F403=4),($G403=5))</formula>
    </cfRule>
    <cfRule type="expression" dxfId="643" priority="1507" stopIfTrue="1">
      <formula>AND(($F403=4),($G403=4))</formula>
    </cfRule>
    <cfRule type="expression" dxfId="642" priority="1508" stopIfTrue="1">
      <formula>AND(($F403=4),($G403=3))</formula>
    </cfRule>
    <cfRule type="expression" dxfId="641" priority="1509" stopIfTrue="1">
      <formula>AND(($F403=4),($G403=2))</formula>
    </cfRule>
    <cfRule type="expression" dxfId="640" priority="1510" stopIfTrue="1">
      <formula>AND(($F403=4),($G403=1))</formula>
    </cfRule>
    <cfRule type="expression" dxfId="639" priority="1511" stopIfTrue="1">
      <formula>AND(($F403=3),($G403=5))</formula>
    </cfRule>
    <cfRule type="expression" dxfId="638" priority="1512" stopIfTrue="1">
      <formula>AND(($F403=3),($G403=4))</formula>
    </cfRule>
    <cfRule type="expression" dxfId="637" priority="1513" stopIfTrue="1">
      <formula>AND(($F403=3),($G403=3))</formula>
    </cfRule>
    <cfRule type="expression" dxfId="636" priority="1514" stopIfTrue="1">
      <formula>AND(($F403=3),($G403=2))</formula>
    </cfRule>
    <cfRule type="expression" dxfId="635" priority="1515" stopIfTrue="1">
      <formula>AND(($F403=3),($G403=1))</formula>
    </cfRule>
    <cfRule type="expression" dxfId="634" priority="1516" stopIfTrue="1">
      <formula>AND(($F403=2),($G403=5))</formula>
    </cfRule>
    <cfRule type="expression" dxfId="633" priority="1517" stopIfTrue="1">
      <formula>AND(($F403=2),($G403=4))</formula>
    </cfRule>
    <cfRule type="expression" dxfId="632" priority="1518" stopIfTrue="1">
      <formula>AND(($F403=2),($G403=3))</formula>
    </cfRule>
    <cfRule type="expression" dxfId="631" priority="1519" stopIfTrue="1">
      <formula>AND(($F403=2),($G403=2))</formula>
    </cfRule>
    <cfRule type="expression" dxfId="630" priority="1520" stopIfTrue="1">
      <formula>AND(($F403=2),($G403=1))</formula>
    </cfRule>
    <cfRule type="expression" dxfId="629" priority="1521" stopIfTrue="1">
      <formula>AND(($F403=1),($G403=5))</formula>
    </cfRule>
    <cfRule type="expression" dxfId="628" priority="1522" stopIfTrue="1">
      <formula>AND(($F403=1),($G403=4))</formula>
    </cfRule>
    <cfRule type="expression" dxfId="627" priority="1523" stopIfTrue="1">
      <formula>AND(($F403=1),($G403=3))</formula>
    </cfRule>
    <cfRule type="expression" dxfId="626" priority="1524" stopIfTrue="1">
      <formula>AND(($F403=1),($G403=2))</formula>
    </cfRule>
    <cfRule type="expression" dxfId="625" priority="1525" stopIfTrue="1">
      <formula>AND(($F403=1),($G403=1))</formula>
    </cfRule>
  </conditionalFormatting>
  <conditionalFormatting sqref="Q422 Q428 Q433 Q436 Q472 Q485 Q500 Q446 Q460 Q463">
    <cfRule type="expression" dxfId="624" priority="1601">
      <formula>AND(($O422=5),($P422=5))</formula>
    </cfRule>
    <cfRule type="expression" dxfId="623" priority="1602">
      <formula>AND(($O422=5),($P422=4))</formula>
    </cfRule>
    <cfRule type="expression" dxfId="622" priority="1603">
      <formula>AND(($O422=5),($P422=3))</formula>
    </cfRule>
    <cfRule type="expression" dxfId="621" priority="1604">
      <formula>AND(($O422=5),($P422=2))</formula>
    </cfRule>
    <cfRule type="expression" dxfId="620" priority="1605">
      <formula>AND(($O422=5),($P422=1))</formula>
    </cfRule>
    <cfRule type="expression" dxfId="619" priority="1606">
      <formula>AND(($O422=4),($P422=5))</formula>
    </cfRule>
    <cfRule type="expression" dxfId="618" priority="1607">
      <formula>AND(($O422=4),($P422=4))</formula>
    </cfRule>
    <cfRule type="expression" dxfId="617" priority="1608">
      <formula>AND(($O422=4),($P422=3))</formula>
    </cfRule>
    <cfRule type="expression" dxfId="616" priority="1609">
      <formula>AND(($O422=4),($P422=2))</formula>
    </cfRule>
    <cfRule type="expression" dxfId="615" priority="1610">
      <formula>AND(($O422=4),($P422=1))</formula>
    </cfRule>
    <cfRule type="expression" dxfId="614" priority="1611">
      <formula>AND(($O422=3),($P422=5))</formula>
    </cfRule>
    <cfRule type="expression" dxfId="613" priority="1612">
      <formula>AND(($O422=3),($P422=4))</formula>
    </cfRule>
    <cfRule type="expression" dxfId="612" priority="1613">
      <formula>AND(($O422=3),($P422=3))</formula>
    </cfRule>
    <cfRule type="expression" dxfId="611" priority="1614">
      <formula>AND(($O422=3),($P422=2))</formula>
    </cfRule>
    <cfRule type="expression" dxfId="610" priority="1615">
      <formula>AND(($O422=3),($P422=1))</formula>
    </cfRule>
    <cfRule type="expression" dxfId="609" priority="1616">
      <formula>AND(($O422=2),($P422=5))</formula>
    </cfRule>
    <cfRule type="expression" dxfId="608" priority="1617">
      <formula>AND(($O422=2),($P422=4))</formula>
    </cfRule>
    <cfRule type="expression" dxfId="607" priority="1618">
      <formula>AND(($O422=2),($P422=3))</formula>
    </cfRule>
    <cfRule type="expression" dxfId="606" priority="1619">
      <formula>AND(($O422=2),($P422=2))</formula>
    </cfRule>
    <cfRule type="expression" dxfId="605" priority="1620">
      <formula>AND(($O422=2),($P422=1))</formula>
    </cfRule>
    <cfRule type="expression" dxfId="604" priority="1621">
      <formula>AND(($O422=1),($P422=5))</formula>
    </cfRule>
    <cfRule type="expression" dxfId="603" priority="1622">
      <formula>AND(($O422=1),($P422=4))</formula>
    </cfRule>
    <cfRule type="expression" dxfId="602" priority="1623">
      <formula>AND(($O422=1),($P422=3))</formula>
    </cfRule>
    <cfRule type="expression" dxfId="601" priority="1624">
      <formula>AND(($O422=1),($P422=2))</formula>
    </cfRule>
    <cfRule type="expression" dxfId="600" priority="1625">
      <formula>AND(($O422=1),($P422=1))</formula>
    </cfRule>
  </conditionalFormatting>
  <conditionalFormatting sqref="H428 H433 H436 H472 H485 H500 H446 H460 H463">
    <cfRule type="expression" dxfId="599" priority="1576">
      <formula>AND(($F428=5),($G428=5))</formula>
    </cfRule>
    <cfRule type="expression" dxfId="598" priority="1577">
      <formula>AND(($F428=5),($G428=4))</formula>
    </cfRule>
    <cfRule type="expression" dxfId="597" priority="1578">
      <formula>AND(($F428=5),($G428=3))</formula>
    </cfRule>
    <cfRule type="expression" dxfId="596" priority="1579">
      <formula>AND(($F428=5),($G428=2))</formula>
    </cfRule>
    <cfRule type="expression" dxfId="595" priority="1580">
      <formula>AND(($F428=5),($G428=1))</formula>
    </cfRule>
    <cfRule type="expression" dxfId="594" priority="1581">
      <formula>AND(($F428=4),($G428=5))</formula>
    </cfRule>
    <cfRule type="expression" dxfId="593" priority="1582">
      <formula>AND(($F428=4),($G428=4))</formula>
    </cfRule>
    <cfRule type="expression" dxfId="592" priority="1583">
      <formula>AND(($F428=4),($G428=3))</formula>
    </cfRule>
    <cfRule type="expression" dxfId="591" priority="1584">
      <formula>AND(($F428=4),($G428=2))</formula>
    </cfRule>
    <cfRule type="expression" dxfId="590" priority="1585">
      <formula>AND(($F428=4),($G428=1))</formula>
    </cfRule>
    <cfRule type="expression" dxfId="589" priority="1586">
      <formula>AND(($F428=3),($G428=5))</formula>
    </cfRule>
    <cfRule type="expression" dxfId="588" priority="1587">
      <formula>AND(($F428=3),($G428=4))</formula>
    </cfRule>
    <cfRule type="expression" dxfId="587" priority="1588">
      <formula>AND(($F428=3),($G428=3))</formula>
    </cfRule>
    <cfRule type="expression" dxfId="586" priority="1589">
      <formula>AND(($F428=3),($G428=2))</formula>
    </cfRule>
    <cfRule type="expression" dxfId="585" priority="1590">
      <formula>AND(($F428=3),($G428=1))</formula>
    </cfRule>
    <cfRule type="expression" dxfId="584" priority="1591">
      <formula>AND(($F428=2),($G428=5))</formula>
    </cfRule>
    <cfRule type="expression" dxfId="583" priority="1592">
      <formula>AND(($F428=2),($G428=4))</formula>
    </cfRule>
    <cfRule type="expression" dxfId="582" priority="1593">
      <formula>AND(($F428=2),($G428=3))</formula>
    </cfRule>
    <cfRule type="expression" dxfId="581" priority="1594">
      <formula>AND(($F428=2),($G428=2))</formula>
    </cfRule>
    <cfRule type="expression" dxfId="580" priority="1595">
      <formula>AND(($F428=2),($G428=1))</formula>
    </cfRule>
    <cfRule type="expression" dxfId="579" priority="1596">
      <formula>AND(($F428=1),($G428=5))</formula>
    </cfRule>
    <cfRule type="expression" dxfId="578" priority="1597">
      <formula>AND(($F428=1),($G428=4))</formula>
    </cfRule>
    <cfRule type="expression" dxfId="577" priority="1598">
      <formula>AND(($F428=1),($G428=3))</formula>
    </cfRule>
    <cfRule type="expression" dxfId="576" priority="1599">
      <formula>AND(($F428=1),($G428=2))</formula>
    </cfRule>
    <cfRule type="expression" dxfId="575" priority="1600">
      <formula>AND(($F428=1),($G428=1))</formula>
    </cfRule>
  </conditionalFormatting>
  <conditionalFormatting sqref="H518:H519 H521:H522 H524:H525 H527">
    <cfRule type="expression" dxfId="574" priority="1426">
      <formula>AND(($F518=5),($G518=5))</formula>
    </cfRule>
    <cfRule type="expression" dxfId="573" priority="1427">
      <formula>AND(($F518=5),($G518=4))</formula>
    </cfRule>
    <cfRule type="expression" dxfId="572" priority="1428">
      <formula>AND(($F518=5),($G518=3))</formula>
    </cfRule>
    <cfRule type="expression" dxfId="571" priority="1429">
      <formula>AND(($F518=5),($G518=2))</formula>
    </cfRule>
    <cfRule type="expression" dxfId="570" priority="1430">
      <formula>AND(($F518=5),($G518=1))</formula>
    </cfRule>
    <cfRule type="expression" dxfId="569" priority="1431">
      <formula>AND(($F518=4),($G518=5))</formula>
    </cfRule>
    <cfRule type="expression" dxfId="568" priority="1432">
      <formula>AND(($F518=4),($G518=4))</formula>
    </cfRule>
    <cfRule type="expression" dxfId="567" priority="1433">
      <formula>AND(($F518=4),($G518=3))</formula>
    </cfRule>
    <cfRule type="expression" dxfId="566" priority="1434">
      <formula>AND(($F518=4),($G518=2))</formula>
    </cfRule>
    <cfRule type="expression" dxfId="565" priority="1435">
      <formula>AND(($F518=4),($G518=1))</formula>
    </cfRule>
    <cfRule type="expression" dxfId="564" priority="1436">
      <formula>AND(($F518=3),($G518=5))</formula>
    </cfRule>
    <cfRule type="expression" dxfId="563" priority="1437">
      <formula>AND(($F518=3),($G518=4))</formula>
    </cfRule>
    <cfRule type="expression" dxfId="562" priority="1438">
      <formula>AND(($F518=3),($G518=3))</formula>
    </cfRule>
    <cfRule type="expression" dxfId="561" priority="1439">
      <formula>AND(($F518=3),($G518=2))</formula>
    </cfRule>
    <cfRule type="expression" dxfId="560" priority="1440">
      <formula>AND(($F518=3),($G518=1))</formula>
    </cfRule>
    <cfRule type="expression" dxfId="559" priority="1441">
      <formula>AND(($F518=2),($G518=5))</formula>
    </cfRule>
    <cfRule type="expression" dxfId="558" priority="1442">
      <formula>AND(($F518=2),($G518=4))</formula>
    </cfRule>
    <cfRule type="expression" dxfId="557" priority="1443">
      <formula>AND(($F518=2),($G518=3))</formula>
    </cfRule>
    <cfRule type="expression" dxfId="556" priority="1444">
      <formula>AND(($F518=2),($G518=2))</formula>
    </cfRule>
    <cfRule type="expression" dxfId="555" priority="1445">
      <formula>AND(($F518=2),($G518=1))</formula>
    </cfRule>
    <cfRule type="expression" dxfId="554" priority="1446">
      <formula>AND(($F518=1),($G518=5))</formula>
    </cfRule>
    <cfRule type="expression" dxfId="553" priority="1447">
      <formula>AND(($F518=1),($G518=4))</formula>
    </cfRule>
    <cfRule type="expression" dxfId="552" priority="1448">
      <formula>AND(($F518=1),($G518=3))</formula>
    </cfRule>
    <cfRule type="expression" dxfId="551" priority="1449">
      <formula>AND(($F518=1),($G518=2))</formula>
    </cfRule>
    <cfRule type="expression" dxfId="550" priority="1450">
      <formula>AND(($F518=1),($G518=1))</formula>
    </cfRule>
  </conditionalFormatting>
  <conditionalFormatting sqref="Q519 Q527 Q521:Q522 Q524:Q525">
    <cfRule type="expression" dxfId="549" priority="1451">
      <formula>AND(($O519=5),($P519=5))</formula>
    </cfRule>
    <cfRule type="expression" dxfId="548" priority="1452">
      <formula>AND(($O519=5),($P519=4))</formula>
    </cfRule>
    <cfRule type="expression" dxfId="547" priority="1453">
      <formula>AND(($O519=5),($P519=3))</formula>
    </cfRule>
    <cfRule type="expression" dxfId="546" priority="1454">
      <formula>AND(($O519=5),($P519=2))</formula>
    </cfRule>
    <cfRule type="expression" dxfId="545" priority="1455">
      <formula>AND(($O519=5),($P519=1))</formula>
    </cfRule>
    <cfRule type="expression" dxfId="544" priority="1456">
      <formula>AND(($O519=4),($P519=5))</formula>
    </cfRule>
    <cfRule type="expression" dxfId="543" priority="1457">
      <formula>AND(($O519=4),($P519=4))</formula>
    </cfRule>
    <cfRule type="expression" dxfId="542" priority="1458">
      <formula>AND(($O519=4),($P519=3))</formula>
    </cfRule>
    <cfRule type="expression" dxfId="541" priority="1459">
      <formula>AND(($O519=4),($P519=2))</formula>
    </cfRule>
    <cfRule type="expression" dxfId="540" priority="1460">
      <formula>AND(($O519=4),($P519=1))</formula>
    </cfRule>
    <cfRule type="expression" dxfId="539" priority="1461">
      <formula>AND(($O519=3),($P519=5))</formula>
    </cfRule>
    <cfRule type="expression" dxfId="538" priority="1462">
      <formula>AND(($O519=3),($P519=4))</formula>
    </cfRule>
    <cfRule type="expression" dxfId="537" priority="1463">
      <formula>AND(($O519=3),($P519=3))</formula>
    </cfRule>
    <cfRule type="expression" dxfId="536" priority="1464">
      <formula>AND(($O519=3),($P519=2))</formula>
    </cfRule>
    <cfRule type="expression" dxfId="535" priority="1465">
      <formula>AND(($O519=3),($P519=1))</formula>
    </cfRule>
    <cfRule type="expression" dxfId="534" priority="1466">
      <formula>AND(($O519=2),($P519=5))</formula>
    </cfRule>
    <cfRule type="expression" dxfId="533" priority="1467">
      <formula>AND(($O519=2),($P519=4))</formula>
    </cfRule>
    <cfRule type="expression" dxfId="532" priority="1468">
      <formula>AND(($O519=2),($P519=3))</formula>
    </cfRule>
    <cfRule type="expression" dxfId="531" priority="1469">
      <formula>AND(($O519=2),($P519=2))</formula>
    </cfRule>
    <cfRule type="expression" dxfId="530" priority="1470">
      <formula>AND(($O519=2),($P519=1))</formula>
    </cfRule>
    <cfRule type="expression" dxfId="529" priority="1471">
      <formula>AND(($O519=1),($P519=5))</formula>
    </cfRule>
    <cfRule type="expression" dxfId="528" priority="1472">
      <formula>AND(($O519=1),($P519=4))</formula>
    </cfRule>
    <cfRule type="expression" dxfId="527" priority="1473">
      <formula>AND(($O519=1),($P519=3))</formula>
    </cfRule>
    <cfRule type="expression" dxfId="526" priority="1474">
      <formula>AND(($O519=1),($P519=2))</formula>
    </cfRule>
    <cfRule type="expression" dxfId="525" priority="1475">
      <formula>AND(($O519=1),($P519=1))</formula>
    </cfRule>
  </conditionalFormatting>
  <conditionalFormatting sqref="Q270">
    <cfRule type="expression" dxfId="524" priority="651">
      <formula>AND(($P270=5),($Q270=5))</formula>
    </cfRule>
  </conditionalFormatting>
  <conditionalFormatting sqref="Q270">
    <cfRule type="expression" dxfId="523" priority="652">
      <formula>AND(($P270=5),($Q270=4))</formula>
    </cfRule>
  </conditionalFormatting>
  <conditionalFormatting sqref="Q270">
    <cfRule type="expression" dxfId="522" priority="653">
      <formula>AND(($P270=5),($Q270=3))</formula>
    </cfRule>
  </conditionalFormatting>
  <conditionalFormatting sqref="Q270">
    <cfRule type="expression" dxfId="521" priority="654">
      <formula>AND(($P270=5),($Q270=2))</formula>
    </cfRule>
  </conditionalFormatting>
  <conditionalFormatting sqref="Q270">
    <cfRule type="expression" dxfId="520" priority="655">
      <formula>AND(($P270=5),($Q270=1))</formula>
    </cfRule>
  </conditionalFormatting>
  <conditionalFormatting sqref="Q270">
    <cfRule type="expression" dxfId="519" priority="656">
      <formula>AND(($P270=4),($Q270=5))</formula>
    </cfRule>
  </conditionalFormatting>
  <conditionalFormatting sqref="Q270">
    <cfRule type="expression" dxfId="518" priority="657">
      <formula>AND(($P270=4),($Q270=4))</formula>
    </cfRule>
  </conditionalFormatting>
  <conditionalFormatting sqref="Q270">
    <cfRule type="expression" dxfId="517" priority="658">
      <formula>AND(($P270=4),($Q270=3))</formula>
    </cfRule>
  </conditionalFormatting>
  <conditionalFormatting sqref="Q270">
    <cfRule type="expression" dxfId="516" priority="659">
      <formula>AND(($P270=4),($Q270=2))</formula>
    </cfRule>
  </conditionalFormatting>
  <conditionalFormatting sqref="Q270">
    <cfRule type="expression" dxfId="515" priority="660">
      <formula>AND(($P270=4),($Q270=1))</formula>
    </cfRule>
  </conditionalFormatting>
  <conditionalFormatting sqref="Q270">
    <cfRule type="expression" dxfId="514" priority="661">
      <formula>AND(($P270=3),($Q270=5))</formula>
    </cfRule>
  </conditionalFormatting>
  <conditionalFormatting sqref="Q270">
    <cfRule type="expression" dxfId="513" priority="662">
      <formula>AND(($P270=3),($Q270=4))</formula>
    </cfRule>
  </conditionalFormatting>
  <conditionalFormatting sqref="Q270">
    <cfRule type="expression" dxfId="512" priority="663">
      <formula>AND(($P270=3),($Q270=3))</formula>
    </cfRule>
  </conditionalFormatting>
  <conditionalFormatting sqref="Q270">
    <cfRule type="expression" dxfId="511" priority="664">
      <formula>AND(($P270=3),($Q270=2))</formula>
    </cfRule>
  </conditionalFormatting>
  <conditionalFormatting sqref="Q270">
    <cfRule type="expression" dxfId="510" priority="665">
      <formula>AND(($P270=3),($Q270=1))</formula>
    </cfRule>
  </conditionalFormatting>
  <conditionalFormatting sqref="Q270">
    <cfRule type="expression" dxfId="509" priority="666">
      <formula>AND(($P270=2),($Q270=5))</formula>
    </cfRule>
  </conditionalFormatting>
  <conditionalFormatting sqref="Q270">
    <cfRule type="expression" dxfId="508" priority="667">
      <formula>AND(($P270=2),($Q270=4))</formula>
    </cfRule>
  </conditionalFormatting>
  <conditionalFormatting sqref="Q270">
    <cfRule type="expression" dxfId="507" priority="668">
      <formula>AND(($P270=2),($Q270=3))</formula>
    </cfRule>
  </conditionalFormatting>
  <conditionalFormatting sqref="Q270">
    <cfRule type="expression" dxfId="506" priority="669">
      <formula>AND(($P270=2),($Q270=2))</formula>
    </cfRule>
  </conditionalFormatting>
  <conditionalFormatting sqref="Q270">
    <cfRule type="expression" dxfId="505" priority="670">
      <formula>AND(($P270=2),($Q270=1))</formula>
    </cfRule>
  </conditionalFormatting>
  <conditionalFormatting sqref="Q270">
    <cfRule type="expression" dxfId="504" priority="671">
      <formula>AND(($P270=1),($Q270=5))</formula>
    </cfRule>
  </conditionalFormatting>
  <conditionalFormatting sqref="Q270">
    <cfRule type="expression" dxfId="503" priority="672">
      <formula>AND(($P270=1),($Q270=4))</formula>
    </cfRule>
  </conditionalFormatting>
  <conditionalFormatting sqref="Q270">
    <cfRule type="expression" dxfId="502" priority="673">
      <formula>AND(($P270=1),($Q270=3))</formula>
    </cfRule>
  </conditionalFormatting>
  <conditionalFormatting sqref="Q270">
    <cfRule type="expression" dxfId="501" priority="674">
      <formula>AND(($P270=1),($Q270=2))</formula>
    </cfRule>
  </conditionalFormatting>
  <conditionalFormatting sqref="Q270">
    <cfRule type="expression" dxfId="500" priority="675">
      <formula>AND(($P270=1),($Q270=1))</formula>
    </cfRule>
  </conditionalFormatting>
  <conditionalFormatting sqref="H175">
    <cfRule type="expression" dxfId="499" priority="526">
      <formula>AND(($G175=5),($H175=5))</formula>
    </cfRule>
  </conditionalFormatting>
  <conditionalFormatting sqref="H175">
    <cfRule type="expression" dxfId="498" priority="527">
      <formula>AND(($G175=5),($H175=4))</formula>
    </cfRule>
  </conditionalFormatting>
  <conditionalFormatting sqref="H175">
    <cfRule type="expression" dxfId="497" priority="528">
      <formula>AND(($G175=5),($H175=3))</formula>
    </cfRule>
  </conditionalFormatting>
  <conditionalFormatting sqref="H175">
    <cfRule type="expression" dxfId="496" priority="529">
      <formula>AND(($G175=5),($H175=2))</formula>
    </cfRule>
  </conditionalFormatting>
  <conditionalFormatting sqref="H175">
    <cfRule type="expression" dxfId="495" priority="530">
      <formula>AND(($G175=5),($H175=1))</formula>
    </cfRule>
  </conditionalFormatting>
  <conditionalFormatting sqref="H175">
    <cfRule type="expression" dxfId="494" priority="531">
      <formula>AND(($G175=4),($H175=5))</formula>
    </cfRule>
  </conditionalFormatting>
  <conditionalFormatting sqref="H175">
    <cfRule type="expression" dxfId="493" priority="532">
      <formula>AND(($G175=4),($H175=4))</formula>
    </cfRule>
  </conditionalFormatting>
  <conditionalFormatting sqref="H175">
    <cfRule type="expression" dxfId="492" priority="533">
      <formula>AND(($G175=4),($H175=3))</formula>
    </cfRule>
  </conditionalFormatting>
  <conditionalFormatting sqref="H175">
    <cfRule type="expression" dxfId="491" priority="534">
      <formula>AND(($G175=4),($H175=2))</formula>
    </cfRule>
  </conditionalFormatting>
  <conditionalFormatting sqref="H175">
    <cfRule type="expression" dxfId="490" priority="535">
      <formula>AND(($G175=4),($H175=1))</formula>
    </cfRule>
  </conditionalFormatting>
  <conditionalFormatting sqref="H175">
    <cfRule type="expression" dxfId="489" priority="536">
      <formula>AND(($G175=3),($H175=5))</formula>
    </cfRule>
  </conditionalFormatting>
  <conditionalFormatting sqref="H175">
    <cfRule type="expression" dxfId="488" priority="537">
      <formula>AND(($G175=3),($H175=4))</formula>
    </cfRule>
  </conditionalFormatting>
  <conditionalFormatting sqref="H175">
    <cfRule type="expression" dxfId="487" priority="538">
      <formula>AND(($G175=3),($H175=3))</formula>
    </cfRule>
  </conditionalFormatting>
  <conditionalFormatting sqref="H175">
    <cfRule type="expression" dxfId="486" priority="539">
      <formula>AND(($G175=3),($H175=2))</formula>
    </cfRule>
  </conditionalFormatting>
  <conditionalFormatting sqref="H175">
    <cfRule type="expression" dxfId="485" priority="540">
      <formula>AND(($G175=3),($H175=1))</formula>
    </cfRule>
  </conditionalFormatting>
  <conditionalFormatting sqref="H175">
    <cfRule type="expression" dxfId="484" priority="541">
      <formula>AND(($G175=2),($H175=5))</formula>
    </cfRule>
  </conditionalFormatting>
  <conditionalFormatting sqref="H175">
    <cfRule type="expression" dxfId="483" priority="542">
      <formula>AND(($G175=2),($H175=4))</formula>
    </cfRule>
  </conditionalFormatting>
  <conditionalFormatting sqref="H175">
    <cfRule type="expression" dxfId="482" priority="543">
      <formula>AND(($G175=2),($H175=3))</formula>
    </cfRule>
  </conditionalFormatting>
  <conditionalFormatting sqref="H175">
    <cfRule type="expression" dxfId="481" priority="544">
      <formula>AND(($G175=2),($H175=2))</formula>
    </cfRule>
  </conditionalFormatting>
  <conditionalFormatting sqref="H175">
    <cfRule type="expression" dxfId="480" priority="545">
      <formula>AND(($G175=2),($H175=1))</formula>
    </cfRule>
  </conditionalFormatting>
  <conditionalFormatting sqref="H175">
    <cfRule type="expression" dxfId="479" priority="546">
      <formula>AND(($G175=1),($H175=5))</formula>
    </cfRule>
  </conditionalFormatting>
  <conditionalFormatting sqref="H175">
    <cfRule type="expression" dxfId="478" priority="547">
      <formula>AND(($G175=1),($H175=4))</formula>
    </cfRule>
  </conditionalFormatting>
  <conditionalFormatting sqref="H175">
    <cfRule type="expression" dxfId="477" priority="548">
      <formula>AND(($G175=1),($H175=3))</formula>
    </cfRule>
  </conditionalFormatting>
  <conditionalFormatting sqref="H175">
    <cfRule type="expression" dxfId="476" priority="549">
      <formula>AND(($G175=1),($H175=2))</formula>
    </cfRule>
  </conditionalFormatting>
  <conditionalFormatting sqref="H175">
    <cfRule type="expression" dxfId="475" priority="550">
      <formula>AND(($G175=1),($H175=1))</formula>
    </cfRule>
  </conditionalFormatting>
  <conditionalFormatting sqref="Q175">
    <cfRule type="expression" dxfId="474" priority="501">
      <formula>AND(($P175=5),($Q175=5))</formula>
    </cfRule>
  </conditionalFormatting>
  <conditionalFormatting sqref="Q175">
    <cfRule type="expression" dxfId="473" priority="502">
      <formula>AND(($P175=5),($Q175=4))</formula>
    </cfRule>
  </conditionalFormatting>
  <conditionalFormatting sqref="Q175">
    <cfRule type="expression" dxfId="472" priority="503">
      <formula>AND(($P175=5),($Q175=3))</formula>
    </cfRule>
  </conditionalFormatting>
  <conditionalFormatting sqref="Q175">
    <cfRule type="expression" dxfId="471" priority="504">
      <formula>AND(($P175=5),($Q175=2))</formula>
    </cfRule>
  </conditionalFormatting>
  <conditionalFormatting sqref="Q175">
    <cfRule type="expression" dxfId="470" priority="505">
      <formula>AND(($P175=5),($Q175=1))</formula>
    </cfRule>
  </conditionalFormatting>
  <conditionalFormatting sqref="Q175">
    <cfRule type="expression" dxfId="469" priority="506">
      <formula>AND(($P175=4),($Q175=5))</formula>
    </cfRule>
  </conditionalFormatting>
  <conditionalFormatting sqref="Q175">
    <cfRule type="expression" dxfId="468" priority="507">
      <formula>AND(($P175=4),($Q175=4))</formula>
    </cfRule>
  </conditionalFormatting>
  <conditionalFormatting sqref="Q175">
    <cfRule type="expression" dxfId="467" priority="508">
      <formula>AND(($P175=4),($Q175=3))</formula>
    </cfRule>
  </conditionalFormatting>
  <conditionalFormatting sqref="Q175">
    <cfRule type="expression" dxfId="466" priority="509">
      <formula>AND(($P175=4),($Q175=2))</formula>
    </cfRule>
  </conditionalFormatting>
  <conditionalFormatting sqref="Q175">
    <cfRule type="expression" dxfId="465" priority="510">
      <formula>AND(($P175=4),($Q175=1))</formula>
    </cfRule>
  </conditionalFormatting>
  <conditionalFormatting sqref="Q175">
    <cfRule type="expression" dxfId="464" priority="511">
      <formula>AND(($P175=3),($Q175=5))</formula>
    </cfRule>
  </conditionalFormatting>
  <conditionalFormatting sqref="Q175">
    <cfRule type="expression" dxfId="463" priority="512">
      <formula>AND(($P175=3),($Q175=4))</formula>
    </cfRule>
  </conditionalFormatting>
  <conditionalFormatting sqref="Q175">
    <cfRule type="expression" dxfId="462" priority="513">
      <formula>AND(($P175=3),($Q175=3))</formula>
    </cfRule>
  </conditionalFormatting>
  <conditionalFormatting sqref="Q175">
    <cfRule type="expression" dxfId="461" priority="514">
      <formula>AND(($P175=3),($Q175=2))</formula>
    </cfRule>
  </conditionalFormatting>
  <conditionalFormatting sqref="Q175">
    <cfRule type="expression" dxfId="460" priority="515">
      <formula>AND(($P175=3),($Q175=1))</formula>
    </cfRule>
  </conditionalFormatting>
  <conditionalFormatting sqref="Q175">
    <cfRule type="expression" dxfId="459" priority="516">
      <formula>AND(($P175=2),($Q175=5))</formula>
    </cfRule>
  </conditionalFormatting>
  <conditionalFormatting sqref="Q175">
    <cfRule type="expression" dxfId="458" priority="517">
      <formula>AND(($P175=2),($Q175=4))</formula>
    </cfRule>
  </conditionalFormatting>
  <conditionalFormatting sqref="Q175">
    <cfRule type="expression" dxfId="457" priority="518">
      <formula>AND(($P175=2),($Q175=3))</formula>
    </cfRule>
  </conditionalFormatting>
  <conditionalFormatting sqref="Q175">
    <cfRule type="expression" dxfId="456" priority="519">
      <formula>AND(($P175=2),($Q175=2))</formula>
    </cfRule>
  </conditionalFormatting>
  <conditionalFormatting sqref="Q175">
    <cfRule type="expression" dxfId="455" priority="520">
      <formula>AND(($P175=2),($Q175=1))</formula>
    </cfRule>
  </conditionalFormatting>
  <conditionalFormatting sqref="Q175">
    <cfRule type="expression" dxfId="454" priority="521">
      <formula>AND(($P175=1),($Q175=5))</formula>
    </cfRule>
  </conditionalFormatting>
  <conditionalFormatting sqref="Q175">
    <cfRule type="expression" dxfId="453" priority="522">
      <formula>AND(($P175=1),($Q175=4))</formula>
    </cfRule>
  </conditionalFormatting>
  <conditionalFormatting sqref="Q175">
    <cfRule type="expression" dxfId="452" priority="523">
      <formula>AND(($P175=1),($Q175=3))</formula>
    </cfRule>
  </conditionalFormatting>
  <conditionalFormatting sqref="Q175">
    <cfRule type="expression" dxfId="451" priority="524">
      <formula>AND(($P175=1),($Q175=2))</formula>
    </cfRule>
  </conditionalFormatting>
  <conditionalFormatting sqref="Q175">
    <cfRule type="expression" dxfId="450" priority="525">
      <formula>AND(($P175=1),($Q175=1))</formula>
    </cfRule>
  </conditionalFormatting>
  <conditionalFormatting sqref="H182">
    <cfRule type="expression" dxfId="449" priority="451">
      <formula>AND(($G182=5),($H182=5))</formula>
    </cfRule>
  </conditionalFormatting>
  <conditionalFormatting sqref="Q182">
    <cfRule type="expression" dxfId="448" priority="476">
      <formula>AND(($P182=5),($Q182=5))</formula>
    </cfRule>
  </conditionalFormatting>
  <conditionalFormatting sqref="Q182">
    <cfRule type="expression" dxfId="447" priority="477">
      <formula>AND(($P182=5),($Q182=4))</formula>
    </cfRule>
  </conditionalFormatting>
  <conditionalFormatting sqref="Q182">
    <cfRule type="expression" dxfId="446" priority="478">
      <formula>AND(($P182=5),($Q182=3))</formula>
    </cfRule>
  </conditionalFormatting>
  <conditionalFormatting sqref="Q182">
    <cfRule type="expression" dxfId="445" priority="479">
      <formula>AND(($P182=5),($Q182=2))</formula>
    </cfRule>
  </conditionalFormatting>
  <conditionalFormatting sqref="Q182">
    <cfRule type="expression" dxfId="444" priority="480">
      <formula>AND(($P182=5),($Q182=1))</formula>
    </cfRule>
  </conditionalFormatting>
  <conditionalFormatting sqref="Q182">
    <cfRule type="expression" dxfId="443" priority="481">
      <formula>AND(($P182=4),($Q182=5))</formula>
    </cfRule>
  </conditionalFormatting>
  <conditionalFormatting sqref="Q182">
    <cfRule type="expression" dxfId="442" priority="482">
      <formula>AND(($P182=4),($Q182=4))</formula>
    </cfRule>
  </conditionalFormatting>
  <conditionalFormatting sqref="Q182">
    <cfRule type="expression" dxfId="441" priority="483">
      <formula>AND(($P182=4),($Q182=3))</formula>
    </cfRule>
  </conditionalFormatting>
  <conditionalFormatting sqref="Q182">
    <cfRule type="expression" dxfId="440" priority="484">
      <formula>AND(($P182=4),($Q182=2))</formula>
    </cfRule>
  </conditionalFormatting>
  <conditionalFormatting sqref="Q182">
    <cfRule type="expression" dxfId="439" priority="485">
      <formula>AND(($P182=4),($Q182=1))</formula>
    </cfRule>
  </conditionalFormatting>
  <conditionalFormatting sqref="Q182">
    <cfRule type="expression" dxfId="438" priority="486">
      <formula>AND(($P182=3),($Q182=5))</formula>
    </cfRule>
  </conditionalFormatting>
  <conditionalFormatting sqref="Q182">
    <cfRule type="expression" dxfId="437" priority="487">
      <formula>AND(($P182=3),($Q182=4))</formula>
    </cfRule>
  </conditionalFormatting>
  <conditionalFormatting sqref="Q182">
    <cfRule type="expression" dxfId="436" priority="488">
      <formula>AND(($P182=3),($Q182=3))</formula>
    </cfRule>
  </conditionalFormatting>
  <conditionalFormatting sqref="Q182">
    <cfRule type="expression" dxfId="435" priority="489">
      <formula>AND(($P182=3),($Q182=2))</formula>
    </cfRule>
  </conditionalFormatting>
  <conditionalFormatting sqref="Q182">
    <cfRule type="expression" dxfId="434" priority="490">
      <formula>AND(($P182=3),($Q182=1))</formula>
    </cfRule>
  </conditionalFormatting>
  <conditionalFormatting sqref="Q182">
    <cfRule type="expression" dxfId="433" priority="491">
      <formula>AND(($P182=2),($Q182=5))</formula>
    </cfRule>
  </conditionalFormatting>
  <conditionalFormatting sqref="Q182">
    <cfRule type="expression" dxfId="432" priority="492">
      <formula>AND(($P182=2),($Q182=4))</formula>
    </cfRule>
  </conditionalFormatting>
  <conditionalFormatting sqref="Q182">
    <cfRule type="expression" dxfId="431" priority="493">
      <formula>AND(($P182=2),($Q182=3))</formula>
    </cfRule>
  </conditionalFormatting>
  <conditionalFormatting sqref="Q182">
    <cfRule type="expression" dxfId="430" priority="494">
      <formula>AND(($P182=2),($Q182=2))</formula>
    </cfRule>
  </conditionalFormatting>
  <conditionalFormatting sqref="Q182">
    <cfRule type="expression" dxfId="429" priority="495">
      <formula>AND(($P182=2),($Q182=1))</formula>
    </cfRule>
  </conditionalFormatting>
  <conditionalFormatting sqref="Q182">
    <cfRule type="expression" dxfId="428" priority="496">
      <formula>AND(($P182=1),($Q182=5))</formula>
    </cfRule>
  </conditionalFormatting>
  <conditionalFormatting sqref="Q182">
    <cfRule type="expression" dxfId="427" priority="497">
      <formula>AND(($P182=1),($Q182=4))</formula>
    </cfRule>
  </conditionalFormatting>
  <conditionalFormatting sqref="Q182">
    <cfRule type="expression" dxfId="426" priority="498">
      <formula>AND(($P182=1),($Q182=3))</formula>
    </cfRule>
  </conditionalFormatting>
  <conditionalFormatting sqref="Q182">
    <cfRule type="expression" dxfId="425" priority="499">
      <formula>AND(($P182=1),($Q182=2))</formula>
    </cfRule>
  </conditionalFormatting>
  <conditionalFormatting sqref="Q182">
    <cfRule type="expression" dxfId="424" priority="500">
      <formula>AND(($P182=1),($Q182=1))</formula>
    </cfRule>
  </conditionalFormatting>
  <conditionalFormatting sqref="H182">
    <cfRule type="expression" dxfId="423" priority="452">
      <formula>AND(($G182=5),($H182=4))</formula>
    </cfRule>
  </conditionalFormatting>
  <conditionalFormatting sqref="H182">
    <cfRule type="expression" dxfId="422" priority="453">
      <formula>AND(($G182=5),($H182=3))</formula>
    </cfRule>
  </conditionalFormatting>
  <conditionalFormatting sqref="H182">
    <cfRule type="expression" dxfId="421" priority="454">
      <formula>AND(($G182=5),($H182=2))</formula>
    </cfRule>
  </conditionalFormatting>
  <conditionalFormatting sqref="H182">
    <cfRule type="expression" dxfId="420" priority="455">
      <formula>AND(($G182=5),($H182=1))</formula>
    </cfRule>
  </conditionalFormatting>
  <conditionalFormatting sqref="H182">
    <cfRule type="expression" dxfId="419" priority="456">
      <formula>AND(($G182=4),($H182=5))</formula>
    </cfRule>
  </conditionalFormatting>
  <conditionalFormatting sqref="H182">
    <cfRule type="expression" dxfId="418" priority="457">
      <formula>AND(($G182=4),($H182=4))</formula>
    </cfRule>
  </conditionalFormatting>
  <conditionalFormatting sqref="H182">
    <cfRule type="expression" dxfId="417" priority="458">
      <formula>AND(($G182=4),($H182=3))</formula>
    </cfRule>
  </conditionalFormatting>
  <conditionalFormatting sqref="H182">
    <cfRule type="expression" dxfId="416" priority="459">
      <formula>AND(($G182=4),($H182=2))</formula>
    </cfRule>
  </conditionalFormatting>
  <conditionalFormatting sqref="H182">
    <cfRule type="expression" dxfId="415" priority="460">
      <formula>AND(($G182=4),($H182=1))</formula>
    </cfRule>
  </conditionalFormatting>
  <conditionalFormatting sqref="H182">
    <cfRule type="expression" dxfId="414" priority="461">
      <formula>AND(($G182=3),($H182=5))</formula>
    </cfRule>
  </conditionalFormatting>
  <conditionalFormatting sqref="H182">
    <cfRule type="expression" dxfId="413" priority="462">
      <formula>AND(($G182=3),($H182=4))</formula>
    </cfRule>
  </conditionalFormatting>
  <conditionalFormatting sqref="H182">
    <cfRule type="expression" dxfId="412" priority="463">
      <formula>AND(($G182=3),($H182=3))</formula>
    </cfRule>
  </conditionalFormatting>
  <conditionalFormatting sqref="H182">
    <cfRule type="expression" dxfId="411" priority="464">
      <formula>AND(($G182=3),($H182=2))</formula>
    </cfRule>
  </conditionalFormatting>
  <conditionalFormatting sqref="H182">
    <cfRule type="expression" dxfId="410" priority="465">
      <formula>AND(($G182=3),($H182=1))</formula>
    </cfRule>
  </conditionalFormatting>
  <conditionalFormatting sqref="H182">
    <cfRule type="expression" dxfId="409" priority="466">
      <formula>AND(($G182=2),($H182=5))</formula>
    </cfRule>
  </conditionalFormatting>
  <conditionalFormatting sqref="H182">
    <cfRule type="expression" dxfId="408" priority="467">
      <formula>AND(($G182=2),($H182=4))</formula>
    </cfRule>
  </conditionalFormatting>
  <conditionalFormatting sqref="H182">
    <cfRule type="expression" dxfId="407" priority="468">
      <formula>AND(($G182=2),($H182=3))</formula>
    </cfRule>
  </conditionalFormatting>
  <conditionalFormatting sqref="H182">
    <cfRule type="expression" dxfId="406" priority="469">
      <formula>AND(($G182=2),($H182=2))</formula>
    </cfRule>
  </conditionalFormatting>
  <conditionalFormatting sqref="H182">
    <cfRule type="expression" dxfId="405" priority="470">
      <formula>AND(($G182=2),($H182=1))</formula>
    </cfRule>
  </conditionalFormatting>
  <conditionalFormatting sqref="H182">
    <cfRule type="expression" dxfId="404" priority="471">
      <formula>AND(($G182=1),($H182=5))</formula>
    </cfRule>
  </conditionalFormatting>
  <conditionalFormatting sqref="H182">
    <cfRule type="expression" dxfId="403" priority="472">
      <formula>AND(($G182=1),($H182=4))</formula>
    </cfRule>
  </conditionalFormatting>
  <conditionalFormatting sqref="H182">
    <cfRule type="expression" dxfId="402" priority="473">
      <formula>AND(($G182=1),($H182=3))</formula>
    </cfRule>
  </conditionalFormatting>
  <conditionalFormatting sqref="H182">
    <cfRule type="expression" dxfId="401" priority="474">
      <formula>AND(($G182=1),($H182=2))</formula>
    </cfRule>
  </conditionalFormatting>
  <conditionalFormatting sqref="H182">
    <cfRule type="expression" dxfId="400" priority="475">
      <formula>AND(($G182=1),($H182=1))</formula>
    </cfRule>
  </conditionalFormatting>
  <conditionalFormatting sqref="Q183">
    <cfRule type="expression" dxfId="399" priority="426">
      <formula>AND(($P183=5),($Q183=5))</formula>
    </cfRule>
  </conditionalFormatting>
  <conditionalFormatting sqref="Q183">
    <cfRule type="expression" dxfId="398" priority="427">
      <formula>AND(($P183=5),($Q183=4))</formula>
    </cfRule>
  </conditionalFormatting>
  <conditionalFormatting sqref="Q183">
    <cfRule type="expression" dxfId="397" priority="428">
      <formula>AND(($P183=5),($Q183=3))</formula>
    </cfRule>
  </conditionalFormatting>
  <conditionalFormatting sqref="Q183">
    <cfRule type="expression" dxfId="396" priority="429">
      <formula>AND(($P183=5),($Q183=2))</formula>
    </cfRule>
  </conditionalFormatting>
  <conditionalFormatting sqref="Q183">
    <cfRule type="expression" dxfId="395" priority="430">
      <formula>AND(($P183=5),($Q183=1))</formula>
    </cfRule>
  </conditionalFormatting>
  <conditionalFormatting sqref="Q183">
    <cfRule type="expression" dxfId="394" priority="431">
      <formula>AND(($P183=4),($Q183=5))</formula>
    </cfRule>
  </conditionalFormatting>
  <conditionalFormatting sqref="Q183">
    <cfRule type="expression" dxfId="393" priority="432">
      <formula>AND(($P183=4),($Q183=4))</formula>
    </cfRule>
  </conditionalFormatting>
  <conditionalFormatting sqref="Q183">
    <cfRule type="expression" dxfId="392" priority="433">
      <formula>AND(($P183=4),($Q183=3))</formula>
    </cfRule>
  </conditionalFormatting>
  <conditionalFormatting sqref="Q183">
    <cfRule type="expression" dxfId="391" priority="434">
      <formula>AND(($P183=4),($Q183=2))</formula>
    </cfRule>
  </conditionalFormatting>
  <conditionalFormatting sqref="Q183">
    <cfRule type="expression" dxfId="390" priority="435">
      <formula>AND(($P183=4),($Q183=1))</formula>
    </cfRule>
  </conditionalFormatting>
  <conditionalFormatting sqref="Q183">
    <cfRule type="expression" dxfId="389" priority="436">
      <formula>AND(($P183=3),($Q183=5))</formula>
    </cfRule>
  </conditionalFormatting>
  <conditionalFormatting sqref="Q183">
    <cfRule type="expression" dxfId="388" priority="437">
      <formula>AND(($P183=3),($Q183=4))</formula>
    </cfRule>
  </conditionalFormatting>
  <conditionalFormatting sqref="Q183">
    <cfRule type="expression" dxfId="387" priority="438">
      <formula>AND(($P183=3),($Q183=3))</formula>
    </cfRule>
  </conditionalFormatting>
  <conditionalFormatting sqref="Q183">
    <cfRule type="expression" dxfId="386" priority="439">
      <formula>AND(($P183=3),($Q183=2))</formula>
    </cfRule>
  </conditionalFormatting>
  <conditionalFormatting sqref="Q183">
    <cfRule type="expression" dxfId="385" priority="440">
      <formula>AND(($P183=3),($Q183=1))</formula>
    </cfRule>
  </conditionalFormatting>
  <conditionalFormatting sqref="Q183">
    <cfRule type="expression" dxfId="384" priority="441">
      <formula>AND(($P183=2),($Q183=5))</formula>
    </cfRule>
  </conditionalFormatting>
  <conditionalFormatting sqref="Q183">
    <cfRule type="expression" dxfId="383" priority="442">
      <formula>AND(($P183=2),($Q183=4))</formula>
    </cfRule>
  </conditionalFormatting>
  <conditionalFormatting sqref="Q183">
    <cfRule type="expression" dxfId="382" priority="443">
      <formula>AND(($P183=2),($Q183=3))</formula>
    </cfRule>
  </conditionalFormatting>
  <conditionalFormatting sqref="Q183">
    <cfRule type="expression" dxfId="381" priority="444">
      <formula>AND(($P183=2),($Q183=2))</formula>
    </cfRule>
  </conditionalFormatting>
  <conditionalFormatting sqref="Q183">
    <cfRule type="expression" dxfId="380" priority="445">
      <formula>AND(($P183=2),($Q183=1))</formula>
    </cfRule>
  </conditionalFormatting>
  <conditionalFormatting sqref="Q183">
    <cfRule type="expression" dxfId="379" priority="446">
      <formula>AND(($P183=1),($Q183=5))</formula>
    </cfRule>
  </conditionalFormatting>
  <conditionalFormatting sqref="Q183">
    <cfRule type="expression" dxfId="378" priority="447">
      <formula>AND(($P183=1),($Q183=4))</formula>
    </cfRule>
  </conditionalFormatting>
  <conditionalFormatting sqref="Q183">
    <cfRule type="expression" dxfId="377" priority="448">
      <formula>AND(($P183=1),($Q183=3))</formula>
    </cfRule>
  </conditionalFormatting>
  <conditionalFormatting sqref="Q183">
    <cfRule type="expression" dxfId="376" priority="449">
      <formula>AND(($P183=1),($Q183=2))</formula>
    </cfRule>
  </conditionalFormatting>
  <conditionalFormatting sqref="Q183">
    <cfRule type="expression" dxfId="375" priority="450">
      <formula>AND(($P183=1),($Q183=1))</formula>
    </cfRule>
  </conditionalFormatting>
  <conditionalFormatting sqref="H183">
    <cfRule type="expression" dxfId="374" priority="401">
      <formula>AND(($G183=5),($H183=5))</formula>
    </cfRule>
  </conditionalFormatting>
  <conditionalFormatting sqref="H183">
    <cfRule type="expression" dxfId="373" priority="402">
      <formula>AND(($G183=5),($H183=4))</formula>
    </cfRule>
  </conditionalFormatting>
  <conditionalFormatting sqref="H183">
    <cfRule type="expression" dxfId="372" priority="403">
      <formula>AND(($G183=5),($H183=3))</formula>
    </cfRule>
  </conditionalFormatting>
  <conditionalFormatting sqref="H183">
    <cfRule type="expression" dxfId="371" priority="404">
      <formula>AND(($G183=5),($H183=2))</formula>
    </cfRule>
  </conditionalFormatting>
  <conditionalFormatting sqref="H183">
    <cfRule type="expression" dxfId="370" priority="405">
      <formula>AND(($G183=5),($H183=1))</formula>
    </cfRule>
  </conditionalFormatting>
  <conditionalFormatting sqref="H183">
    <cfRule type="expression" dxfId="369" priority="406">
      <formula>AND(($G183=4),($H183=5))</formula>
    </cfRule>
  </conditionalFormatting>
  <conditionalFormatting sqref="H183">
    <cfRule type="expression" dxfId="368" priority="407">
      <formula>AND(($G183=4),($H183=4))</formula>
    </cfRule>
  </conditionalFormatting>
  <conditionalFormatting sqref="H183">
    <cfRule type="expression" dxfId="367" priority="408">
      <formula>AND(($G183=4),($H183=3))</formula>
    </cfRule>
  </conditionalFormatting>
  <conditionalFormatting sqref="H183">
    <cfRule type="expression" dxfId="366" priority="409">
      <formula>AND(($G183=4),($H183=2))</formula>
    </cfRule>
  </conditionalFormatting>
  <conditionalFormatting sqref="H183">
    <cfRule type="expression" dxfId="365" priority="410">
      <formula>AND(($G183=4),($H183=1))</formula>
    </cfRule>
  </conditionalFormatting>
  <conditionalFormatting sqref="H183">
    <cfRule type="expression" dxfId="364" priority="411">
      <formula>AND(($G183=3),($H183=5))</formula>
    </cfRule>
  </conditionalFormatting>
  <conditionalFormatting sqref="H183">
    <cfRule type="expression" dxfId="363" priority="412">
      <formula>AND(($G183=3),($H183=4))</formula>
    </cfRule>
  </conditionalFormatting>
  <conditionalFormatting sqref="H183">
    <cfRule type="expression" dxfId="362" priority="413">
      <formula>AND(($G183=3),($H183=3))</formula>
    </cfRule>
  </conditionalFormatting>
  <conditionalFormatting sqref="H183">
    <cfRule type="expression" dxfId="361" priority="414">
      <formula>AND(($G183=3),($H183=2))</formula>
    </cfRule>
  </conditionalFormatting>
  <conditionalFormatting sqref="H183">
    <cfRule type="expression" dxfId="360" priority="415">
      <formula>AND(($G183=3),($H183=1))</formula>
    </cfRule>
  </conditionalFormatting>
  <conditionalFormatting sqref="H183">
    <cfRule type="expression" dxfId="359" priority="416">
      <formula>AND(($G183=2),($H183=5))</formula>
    </cfRule>
  </conditionalFormatting>
  <conditionalFormatting sqref="H183">
    <cfRule type="expression" dxfId="358" priority="417">
      <formula>AND(($G183=2),($H183=4))</formula>
    </cfRule>
  </conditionalFormatting>
  <conditionalFormatting sqref="H183">
    <cfRule type="expression" dxfId="357" priority="418">
      <formula>AND(($G183=2),($H183=3))</formula>
    </cfRule>
  </conditionalFormatting>
  <conditionalFormatting sqref="H183">
    <cfRule type="expression" dxfId="356" priority="419">
      <formula>AND(($G183=2),($H183=2))</formula>
    </cfRule>
  </conditionalFormatting>
  <conditionalFormatting sqref="H183">
    <cfRule type="expression" dxfId="355" priority="420">
      <formula>AND(($G183=2),($H183=1))</formula>
    </cfRule>
  </conditionalFormatting>
  <conditionalFormatting sqref="H183">
    <cfRule type="expression" dxfId="354" priority="421">
      <formula>AND(($G183=1),($H183=5))</formula>
    </cfRule>
  </conditionalFormatting>
  <conditionalFormatting sqref="H183">
    <cfRule type="expression" dxfId="353" priority="422">
      <formula>AND(($G183=1),($H183=4))</formula>
    </cfRule>
  </conditionalFormatting>
  <conditionalFormatting sqref="H183">
    <cfRule type="expression" dxfId="352" priority="423">
      <formula>AND(($G183=1),($H183=3))</formula>
    </cfRule>
  </conditionalFormatting>
  <conditionalFormatting sqref="H183">
    <cfRule type="expression" dxfId="351" priority="424">
      <formula>AND(($G183=1),($H183=2))</formula>
    </cfRule>
  </conditionalFormatting>
  <conditionalFormatting sqref="H183">
    <cfRule type="expression" dxfId="350" priority="425">
      <formula>AND(($G183=1),($H183=1))</formula>
    </cfRule>
  </conditionalFormatting>
  <conditionalFormatting sqref="H281">
    <cfRule type="expression" dxfId="349" priority="10539">
      <formula>AND(($F281=5),($G281=5))</formula>
    </cfRule>
    <cfRule type="expression" dxfId="348" priority="10540">
      <formula>AND(($F281=5),($G281=4))</formula>
    </cfRule>
    <cfRule type="expression" dxfId="347" priority="10541">
      <formula>AND(($F281=5),($G281=3))</formula>
    </cfRule>
    <cfRule type="expression" dxfId="346" priority="10542">
      <formula>AND(($F281=5),($G281=2))</formula>
    </cfRule>
    <cfRule type="expression" dxfId="345" priority="10543">
      <formula>AND(($F281=5),($G281=1))</formula>
    </cfRule>
    <cfRule type="expression" dxfId="344" priority="10544">
      <formula>AND(($F281=4),($G281=5))</formula>
    </cfRule>
    <cfRule type="expression" dxfId="343" priority="10545">
      <formula>AND(($F281=4),($G281=4))</formula>
    </cfRule>
    <cfRule type="expression" dxfId="342" priority="10546">
      <formula>AND(($F281=4),($G281=3))</formula>
    </cfRule>
    <cfRule type="expression" dxfId="341" priority="10547">
      <formula>AND(($F281=4),($G281=2))</formula>
    </cfRule>
    <cfRule type="expression" dxfId="340" priority="10548">
      <formula>AND(($F281=4),($G281=1))</formula>
    </cfRule>
    <cfRule type="expression" dxfId="339" priority="10549">
      <formula>AND(($F281=3),($G281=5))</formula>
    </cfRule>
    <cfRule type="expression" dxfId="338" priority="10550">
      <formula>AND(($F281=3),($G281=4))</formula>
    </cfRule>
    <cfRule type="expression" dxfId="337" priority="10551">
      <formula>AND(($F281=3),($G281=3))</formula>
    </cfRule>
    <cfRule type="expression" dxfId="336" priority="10552">
      <formula>AND(($F281=3),($G281=2))</formula>
    </cfRule>
    <cfRule type="expression" dxfId="335" priority="10553">
      <formula>AND(($F281=3),($G281=1))</formula>
    </cfRule>
    <cfRule type="expression" dxfId="334" priority="10554">
      <formula>AND(($F281=2),($G281=5))</formula>
    </cfRule>
    <cfRule type="expression" dxfId="333" priority="10555">
      <formula>AND(($F281=2),($G281=4))</formula>
    </cfRule>
    <cfRule type="expression" dxfId="332" priority="10556">
      <formula>AND(($F281=2),($G281=3))</formula>
    </cfRule>
    <cfRule type="expression" dxfId="331" priority="10557">
      <formula>AND(($F281=2),($G281=2))</formula>
    </cfRule>
    <cfRule type="expression" dxfId="330" priority="10558">
      <formula>AND(($F281=2),($G281=1))</formula>
    </cfRule>
    <cfRule type="expression" dxfId="329" priority="10559">
      <formula>AND(($F281=1),($G281=5))</formula>
    </cfRule>
    <cfRule type="expression" dxfId="328" priority="10560">
      <formula>AND(($F281=1),($G281=4))</formula>
    </cfRule>
    <cfRule type="expression" dxfId="327" priority="10561">
      <formula>AND(($F281=1),($G281=3))</formula>
    </cfRule>
    <cfRule type="expression" dxfId="326" priority="10562">
      <formula>AND(($F281=1),($G281=2))</formula>
    </cfRule>
    <cfRule type="expression" dxfId="325" priority="10563">
      <formula>AND(($F281=1),($G281=1))</formula>
    </cfRule>
  </conditionalFormatting>
  <conditionalFormatting sqref="Q281">
    <cfRule type="expression" dxfId="324" priority="351">
      <formula>AND(($O281=5),($P281=5))</formula>
    </cfRule>
    <cfRule type="expression" dxfId="323" priority="352">
      <formula>AND(($O281=5),($P281=4))</formula>
    </cfRule>
    <cfRule type="expression" dxfId="322" priority="353">
      <formula>AND(($O281=5),($P281=3))</formula>
    </cfRule>
    <cfRule type="expression" dxfId="321" priority="354">
      <formula>AND(($O281=5),($P281=2))</formula>
    </cfRule>
    <cfRule type="expression" dxfId="320" priority="355">
      <formula>AND(($O281=5),($P281=1))</formula>
    </cfRule>
    <cfRule type="expression" dxfId="319" priority="356">
      <formula>AND(($O281=4),($P281=5))</formula>
    </cfRule>
    <cfRule type="expression" dxfId="318" priority="357">
      <formula>AND(($O281=4),($P281=4))</formula>
    </cfRule>
    <cfRule type="expression" dxfId="317" priority="358">
      <formula>AND(($O281=4),($P281=3))</formula>
    </cfRule>
    <cfRule type="expression" dxfId="316" priority="359">
      <formula>AND(($O281=4),($P281=2))</formula>
    </cfRule>
    <cfRule type="expression" dxfId="315" priority="360">
      <formula>AND(($O281=4),($P281=1))</formula>
    </cfRule>
    <cfRule type="expression" dxfId="314" priority="361">
      <formula>AND(($O281=3),($P281=5))</formula>
    </cfRule>
    <cfRule type="expression" dxfId="313" priority="362">
      <formula>AND(($O281=3),($P281=4))</formula>
    </cfRule>
    <cfRule type="expression" dxfId="312" priority="363">
      <formula>AND(($O281=3),($P281=3))</formula>
    </cfRule>
    <cfRule type="expression" dxfId="311" priority="364">
      <formula>AND(($O281=3),($P281=2))</formula>
    </cfRule>
    <cfRule type="expression" dxfId="310" priority="365">
      <formula>AND(($O281=3),($P281=1))</formula>
    </cfRule>
    <cfRule type="expression" dxfId="309" priority="366">
      <formula>AND(($O281=2),($P281=5))</formula>
    </cfRule>
    <cfRule type="expression" dxfId="308" priority="367">
      <formula>AND(($O281=2),($P281=4))</formula>
    </cfRule>
    <cfRule type="expression" dxfId="307" priority="368">
      <formula>AND(($O281=2),($P281=3))</formula>
    </cfRule>
    <cfRule type="expression" dxfId="306" priority="369">
      <formula>AND(($O281=2),($P281=2))</formula>
    </cfRule>
    <cfRule type="expression" dxfId="305" priority="370">
      <formula>AND(($O281=2),($P281=1))</formula>
    </cfRule>
    <cfRule type="expression" dxfId="304" priority="371">
      <formula>AND(($O281=1),($P281=5))</formula>
    </cfRule>
    <cfRule type="expression" dxfId="303" priority="372">
      <formula>AND(($O281=1),($P281=4))</formula>
    </cfRule>
    <cfRule type="expression" dxfId="302" priority="373">
      <formula>AND(($O281=1),($P281=3))</formula>
    </cfRule>
    <cfRule type="expression" dxfId="301" priority="374">
      <formula>AND(($O281=1),($P281=2))</formula>
    </cfRule>
    <cfRule type="expression" dxfId="300" priority="375">
      <formula>AND(($O281=1),($P281=1))</formula>
    </cfRule>
  </conditionalFormatting>
  <conditionalFormatting sqref="H45">
    <cfRule type="expression" dxfId="299" priority="276" stopIfTrue="1">
      <formula>AND(($F45=5),($G45=5))</formula>
    </cfRule>
  </conditionalFormatting>
  <conditionalFormatting sqref="H45">
    <cfRule type="expression" dxfId="298" priority="277" stopIfTrue="1">
      <formula>AND(($F45=5),($G45=4))</formula>
    </cfRule>
  </conditionalFormatting>
  <conditionalFormatting sqref="H45">
    <cfRule type="expression" dxfId="297" priority="278" stopIfTrue="1">
      <formula>AND(($F45=5),($G45=3))</formula>
    </cfRule>
  </conditionalFormatting>
  <conditionalFormatting sqref="H45">
    <cfRule type="expression" dxfId="296" priority="279" stopIfTrue="1">
      <formula>AND(($F45=5),($G45=2))</formula>
    </cfRule>
  </conditionalFormatting>
  <conditionalFormatting sqref="H45">
    <cfRule type="expression" dxfId="295" priority="280" stopIfTrue="1">
      <formula>AND(($F45=5),($G45=1))</formula>
    </cfRule>
  </conditionalFormatting>
  <conditionalFormatting sqref="H45">
    <cfRule type="expression" dxfId="294" priority="281" stopIfTrue="1">
      <formula>AND(($F45=4),($G45=5))</formula>
    </cfRule>
  </conditionalFormatting>
  <conditionalFormatting sqref="H45">
    <cfRule type="expression" dxfId="293" priority="282" stopIfTrue="1">
      <formula>AND(($F45=4),($G45=4))</formula>
    </cfRule>
  </conditionalFormatting>
  <conditionalFormatting sqref="H45">
    <cfRule type="expression" dxfId="292" priority="283" stopIfTrue="1">
      <formula>AND(($F45=4),($G45=3))</formula>
    </cfRule>
  </conditionalFormatting>
  <conditionalFormatting sqref="H45">
    <cfRule type="expression" dxfId="291" priority="284" stopIfTrue="1">
      <formula>AND(($F45=4),($G45=2))</formula>
    </cfRule>
  </conditionalFormatting>
  <conditionalFormatting sqref="H45">
    <cfRule type="expression" dxfId="290" priority="285" stopIfTrue="1">
      <formula>AND(($F45=4),($G45=1))</formula>
    </cfRule>
  </conditionalFormatting>
  <conditionalFormatting sqref="H45">
    <cfRule type="expression" dxfId="289" priority="286" stopIfTrue="1">
      <formula>AND(($F45=3),($G45=5))</formula>
    </cfRule>
  </conditionalFormatting>
  <conditionalFormatting sqref="H45">
    <cfRule type="expression" dxfId="288" priority="287" stopIfTrue="1">
      <formula>AND(($F45=3),($G45=4))</formula>
    </cfRule>
  </conditionalFormatting>
  <conditionalFormatting sqref="H45">
    <cfRule type="expression" dxfId="287" priority="288" stopIfTrue="1">
      <formula>AND(($F45=3),($G45=3))</formula>
    </cfRule>
  </conditionalFormatting>
  <conditionalFormatting sqref="H45">
    <cfRule type="expression" dxfId="286" priority="289" stopIfTrue="1">
      <formula>AND(($F45=3),($G45=2))</formula>
    </cfRule>
  </conditionalFormatting>
  <conditionalFormatting sqref="H45">
    <cfRule type="expression" dxfId="285" priority="290" stopIfTrue="1">
      <formula>AND(($F45=3),($G45=1))</formula>
    </cfRule>
  </conditionalFormatting>
  <conditionalFormatting sqref="H45">
    <cfRule type="expression" dxfId="284" priority="291" stopIfTrue="1">
      <formula>AND(($F45=2),($G45=5))</formula>
    </cfRule>
  </conditionalFormatting>
  <conditionalFormatting sqref="H45">
    <cfRule type="expression" dxfId="283" priority="292" stopIfTrue="1">
      <formula>AND(($F45=2),($G45=4))</formula>
    </cfRule>
  </conditionalFormatting>
  <conditionalFormatting sqref="H45">
    <cfRule type="expression" dxfId="282" priority="293" stopIfTrue="1">
      <formula>AND(($F45=2),($G45=3))</formula>
    </cfRule>
  </conditionalFormatting>
  <conditionalFormatting sqref="H45">
    <cfRule type="expression" dxfId="281" priority="294" stopIfTrue="1">
      <formula>AND(($F45=2),($G45=2))</formula>
    </cfRule>
  </conditionalFormatting>
  <conditionalFormatting sqref="H45">
    <cfRule type="expression" dxfId="280" priority="295" stopIfTrue="1">
      <formula>AND(($F45=2),($G45=1))</formula>
    </cfRule>
  </conditionalFormatting>
  <conditionalFormatting sqref="H45">
    <cfRule type="expression" dxfId="279" priority="296" stopIfTrue="1">
      <formula>AND(($F45=1),($G45=5))</formula>
    </cfRule>
  </conditionalFormatting>
  <conditionalFormatting sqref="H45">
    <cfRule type="expression" dxfId="278" priority="297" stopIfTrue="1">
      <formula>AND(($F45=1),($G45=4))</formula>
    </cfRule>
  </conditionalFormatting>
  <conditionalFormatting sqref="H45">
    <cfRule type="expression" dxfId="277" priority="298" stopIfTrue="1">
      <formula>AND(($F45=1),($G45=3))</formula>
    </cfRule>
  </conditionalFormatting>
  <conditionalFormatting sqref="H45">
    <cfRule type="expression" dxfId="276" priority="299" stopIfTrue="1">
      <formula>AND(($F45=1),($G45=2))</formula>
    </cfRule>
  </conditionalFormatting>
  <conditionalFormatting sqref="H45">
    <cfRule type="expression" dxfId="275" priority="300" stopIfTrue="1">
      <formula>AND(($F45=1),($G45=1))</formula>
    </cfRule>
  </conditionalFormatting>
  <conditionalFormatting sqref="Q45">
    <cfRule type="expression" dxfId="274" priority="251" stopIfTrue="1">
      <formula>AND(($O45=5),($P45=5))</formula>
    </cfRule>
  </conditionalFormatting>
  <conditionalFormatting sqref="Q45">
    <cfRule type="expression" dxfId="273" priority="252" stopIfTrue="1">
      <formula>AND(($O45=5),($P45=4))</formula>
    </cfRule>
  </conditionalFormatting>
  <conditionalFormatting sqref="Q45">
    <cfRule type="expression" dxfId="272" priority="253" stopIfTrue="1">
      <formula>AND(($O45=5),($P45=3))</formula>
    </cfRule>
  </conditionalFormatting>
  <conditionalFormatting sqref="Q45">
    <cfRule type="expression" dxfId="271" priority="254" stopIfTrue="1">
      <formula>AND(($O45=5),($P45=2))</formula>
    </cfRule>
  </conditionalFormatting>
  <conditionalFormatting sqref="Q45">
    <cfRule type="expression" dxfId="270" priority="255" stopIfTrue="1">
      <formula>AND(($O45=5),($P45=1))</formula>
    </cfRule>
  </conditionalFormatting>
  <conditionalFormatting sqref="Q45">
    <cfRule type="expression" dxfId="269" priority="256" stopIfTrue="1">
      <formula>AND(($O45=4),($P45=5))</formula>
    </cfRule>
  </conditionalFormatting>
  <conditionalFormatting sqref="Q45">
    <cfRule type="expression" dxfId="268" priority="257" stopIfTrue="1">
      <formula>AND(($O45=4),($P45=4))</formula>
    </cfRule>
  </conditionalFormatting>
  <conditionalFormatting sqref="Q45">
    <cfRule type="expression" dxfId="267" priority="258" stopIfTrue="1">
      <formula>AND(($O45=4),($P45=3))</formula>
    </cfRule>
  </conditionalFormatting>
  <conditionalFormatting sqref="Q45">
    <cfRule type="expression" dxfId="266" priority="259" stopIfTrue="1">
      <formula>AND(($O45=4),($P45=2))</formula>
    </cfRule>
  </conditionalFormatting>
  <conditionalFormatting sqref="Q45">
    <cfRule type="expression" dxfId="265" priority="260" stopIfTrue="1">
      <formula>AND(($O45=4),($P45=1))</formula>
    </cfRule>
  </conditionalFormatting>
  <conditionalFormatting sqref="Q45">
    <cfRule type="expression" dxfId="264" priority="261" stopIfTrue="1">
      <formula>AND(($O45=3),($P45=5))</formula>
    </cfRule>
  </conditionalFormatting>
  <conditionalFormatting sqref="Q45">
    <cfRule type="expression" dxfId="263" priority="262" stopIfTrue="1">
      <formula>AND(($O45=3),($P45=4))</formula>
    </cfRule>
  </conditionalFormatting>
  <conditionalFormatting sqref="Q45">
    <cfRule type="expression" dxfId="262" priority="263" stopIfTrue="1">
      <formula>AND(($O45=3),($P45=3))</formula>
    </cfRule>
  </conditionalFormatting>
  <conditionalFormatting sqref="Q45">
    <cfRule type="expression" dxfId="261" priority="264" stopIfTrue="1">
      <formula>AND(($O45=3),($P45=2))</formula>
    </cfRule>
  </conditionalFormatting>
  <conditionalFormatting sqref="Q45">
    <cfRule type="expression" dxfId="260" priority="265" stopIfTrue="1">
      <formula>AND(($O45=3),($P45=1))</formula>
    </cfRule>
  </conditionalFormatting>
  <conditionalFormatting sqref="Q45">
    <cfRule type="expression" dxfId="259" priority="266" stopIfTrue="1">
      <formula>AND(($O45=2),($P45=5))</formula>
    </cfRule>
  </conditionalFormatting>
  <conditionalFormatting sqref="Q45">
    <cfRule type="expression" dxfId="258" priority="267" stopIfTrue="1">
      <formula>AND(($O45=2),($P45=4))</formula>
    </cfRule>
  </conditionalFormatting>
  <conditionalFormatting sqref="Q45">
    <cfRule type="expression" dxfId="257" priority="268" stopIfTrue="1">
      <formula>AND(($O45=2),($P45=3))</formula>
    </cfRule>
  </conditionalFormatting>
  <conditionalFormatting sqref="Q45">
    <cfRule type="expression" dxfId="256" priority="269" stopIfTrue="1">
      <formula>AND(($O45=2),($P45=2))</formula>
    </cfRule>
  </conditionalFormatting>
  <conditionalFormatting sqref="Q45">
    <cfRule type="expression" dxfId="255" priority="270" stopIfTrue="1">
      <formula>AND(($O45=2),($P45=1))</formula>
    </cfRule>
  </conditionalFormatting>
  <conditionalFormatting sqref="Q45">
    <cfRule type="expression" dxfId="254" priority="271" stopIfTrue="1">
      <formula>AND(($O45=1),($P45=5))</formula>
    </cfRule>
  </conditionalFormatting>
  <conditionalFormatting sqref="Q45">
    <cfRule type="expression" dxfId="253" priority="272" stopIfTrue="1">
      <formula>AND(($O45=1),($P45=4))</formula>
    </cfRule>
  </conditionalFormatting>
  <conditionalFormatting sqref="Q45">
    <cfRule type="expression" dxfId="252" priority="273" stopIfTrue="1">
      <formula>AND(($O45=1),($P45=3))</formula>
    </cfRule>
  </conditionalFormatting>
  <conditionalFormatting sqref="Q45">
    <cfRule type="expression" dxfId="251" priority="274" stopIfTrue="1">
      <formula>AND(($O45=1),($P45=2))</formula>
    </cfRule>
  </conditionalFormatting>
  <conditionalFormatting sqref="Q45">
    <cfRule type="expression" dxfId="250" priority="275" stopIfTrue="1">
      <formula>AND(($O45=1),($P45=1))</formula>
    </cfRule>
  </conditionalFormatting>
  <conditionalFormatting sqref="Q44">
    <cfRule type="expression" dxfId="249" priority="201">
      <formula>AND(($F44=5),($G44=5))</formula>
    </cfRule>
    <cfRule type="expression" dxfId="248" priority="202">
      <formula>AND(($F44=5),($G44=4))</formula>
    </cfRule>
    <cfRule type="expression" dxfId="247" priority="203">
      <formula>AND(($F44=5),($G44=3))</formula>
    </cfRule>
    <cfRule type="expression" dxfId="246" priority="204">
      <formula>AND(($F44=5),($G44=2))</formula>
    </cfRule>
    <cfRule type="expression" dxfId="245" priority="205">
      <formula>AND(($F44=5),($G44=1))</formula>
    </cfRule>
    <cfRule type="expression" dxfId="244" priority="206">
      <formula>AND(($F44=4),($G44=5))</formula>
    </cfRule>
    <cfRule type="expression" dxfId="243" priority="207">
      <formula>AND(($F44=4),($G44=4))</formula>
    </cfRule>
    <cfRule type="expression" dxfId="242" priority="208">
      <formula>AND(($F44=4),($G44=3))</formula>
    </cfRule>
    <cfRule type="expression" dxfId="241" priority="209">
      <formula>AND(($F44=4),($G44=2))</formula>
    </cfRule>
    <cfRule type="expression" dxfId="240" priority="210">
      <formula>AND(($F44=4),($G44=1))</formula>
    </cfRule>
    <cfRule type="expression" dxfId="239" priority="211">
      <formula>AND(($F44=3),($G44=5))</formula>
    </cfRule>
    <cfRule type="expression" dxfId="238" priority="212">
      <formula>AND(($F44=3),($G44=4))</formula>
    </cfRule>
    <cfRule type="expression" dxfId="237" priority="213">
      <formula>AND(($F44=3),($G44=3))</formula>
    </cfRule>
    <cfRule type="expression" dxfId="236" priority="214">
      <formula>AND(($F44=3),($G44=2))</formula>
    </cfRule>
    <cfRule type="expression" dxfId="235" priority="215">
      <formula>AND(($F44=3),($G44=1))</formula>
    </cfRule>
    <cfRule type="expression" dxfId="234" priority="216">
      <formula>AND(($F44=2),($G44=5))</formula>
    </cfRule>
    <cfRule type="expression" dxfId="233" priority="217">
      <formula>AND(($F44=2),($G44=4))</formula>
    </cfRule>
    <cfRule type="expression" dxfId="232" priority="218">
      <formula>AND(($F44=2),($G44=3))</formula>
    </cfRule>
    <cfRule type="expression" dxfId="231" priority="219">
      <formula>AND(($F44=2),($G44=2))</formula>
    </cfRule>
    <cfRule type="expression" dxfId="230" priority="220">
      <formula>AND(($F44=2),($G44=1))</formula>
    </cfRule>
    <cfRule type="expression" dxfId="229" priority="221">
      <formula>AND(($F44=1),($G44=5))</formula>
    </cfRule>
    <cfRule type="expression" dxfId="228" priority="222">
      <formula>AND(($F44=1),($G44=4))</formula>
    </cfRule>
    <cfRule type="expression" dxfId="227" priority="223">
      <formula>AND(($F44=1),($G44=3))</formula>
    </cfRule>
    <cfRule type="expression" dxfId="226" priority="224">
      <formula>AND(($F44=1),($G44=2))</formula>
    </cfRule>
    <cfRule type="expression" dxfId="225" priority="225">
      <formula>AND(($F44=1),($G44=1))</formula>
    </cfRule>
  </conditionalFormatting>
  <conditionalFormatting sqref="H44">
    <cfRule type="expression" dxfId="224" priority="226">
      <formula>AND(($F44=5),($G44=5))</formula>
    </cfRule>
    <cfRule type="expression" dxfId="223" priority="227">
      <formula>AND(($F44=5),($G44=4))</formula>
    </cfRule>
    <cfRule type="expression" dxfId="222" priority="228">
      <formula>AND(($F44=5),($G44=3))</formula>
    </cfRule>
    <cfRule type="expression" dxfId="221" priority="229">
      <formula>AND(($F44=5),($G44=2))</formula>
    </cfRule>
    <cfRule type="expression" dxfId="220" priority="230">
      <formula>AND(($F44=5),($G44=1))</formula>
    </cfRule>
    <cfRule type="expression" dxfId="219" priority="231">
      <formula>AND(($F44=4),($G44=5))</formula>
    </cfRule>
    <cfRule type="expression" dxfId="218" priority="232">
      <formula>AND(($F44=4),($G44=4))</formula>
    </cfRule>
    <cfRule type="expression" dxfId="217" priority="233">
      <formula>AND(($F44=4),($G44=3))</formula>
    </cfRule>
    <cfRule type="expression" dxfId="216" priority="234">
      <formula>AND(($F44=4),($G44=2))</formula>
    </cfRule>
    <cfRule type="expression" dxfId="215" priority="235">
      <formula>AND(($F44=4),($G44=1))</formula>
    </cfRule>
    <cfRule type="expression" dxfId="214" priority="236">
      <formula>AND(($F44=3),($G44=5))</formula>
    </cfRule>
    <cfRule type="expression" dxfId="213" priority="237">
      <formula>AND(($F44=3),($G44=4))</formula>
    </cfRule>
    <cfRule type="expression" dxfId="212" priority="238">
      <formula>AND(($F44=3),($G44=3))</formula>
    </cfRule>
    <cfRule type="expression" dxfId="211" priority="239">
      <formula>AND(($F44=3),($G44=2))</formula>
    </cfRule>
    <cfRule type="expression" dxfId="210" priority="240">
      <formula>AND(($F44=3),($G44=1))</formula>
    </cfRule>
    <cfRule type="expression" dxfId="209" priority="241">
      <formula>AND(($F44=2),($G44=5))</formula>
    </cfRule>
    <cfRule type="expression" dxfId="208" priority="242">
      <formula>AND(($F44=2),($G44=4))</formula>
    </cfRule>
    <cfRule type="expression" dxfId="207" priority="243">
      <formula>AND(($F44=2),($G44=3))</formula>
    </cfRule>
    <cfRule type="expression" dxfId="206" priority="244">
      <formula>AND(($F44=2),($G44=2))</formula>
    </cfRule>
    <cfRule type="expression" dxfId="205" priority="245">
      <formula>AND(($F44=2),($G44=1))</formula>
    </cfRule>
    <cfRule type="expression" dxfId="204" priority="246">
      <formula>AND(($F44=1),($G44=5))</formula>
    </cfRule>
    <cfRule type="expression" dxfId="203" priority="247">
      <formula>AND(($F44=1),($G44=4))</formula>
    </cfRule>
    <cfRule type="expression" dxfId="202" priority="248">
      <formula>AND(($F44=1),($G44=3))</formula>
    </cfRule>
    <cfRule type="expression" dxfId="201" priority="249">
      <formula>AND(($F44=1),($G44=2))</formula>
    </cfRule>
    <cfRule type="expression" dxfId="200" priority="250">
      <formula>AND(($F44=1),($G44=1))</formula>
    </cfRule>
  </conditionalFormatting>
  <conditionalFormatting sqref="H97">
    <cfRule type="expression" dxfId="199" priority="176">
      <formula>AND(($G97=5),($H97=5))</formula>
    </cfRule>
  </conditionalFormatting>
  <conditionalFormatting sqref="H97">
    <cfRule type="expression" dxfId="198" priority="177">
      <formula>AND(($G97=5),($H97=4))</formula>
    </cfRule>
  </conditionalFormatting>
  <conditionalFormatting sqref="H97">
    <cfRule type="expression" dxfId="197" priority="178">
      <formula>AND(($G97=5),($H97=3))</formula>
    </cfRule>
  </conditionalFormatting>
  <conditionalFormatting sqref="H97">
    <cfRule type="expression" dxfId="196" priority="179">
      <formula>AND(($G97=5),($H97=2))</formula>
    </cfRule>
  </conditionalFormatting>
  <conditionalFormatting sqref="H97">
    <cfRule type="expression" dxfId="195" priority="180">
      <formula>AND(($G97=5),($H97=1))</formula>
    </cfRule>
  </conditionalFormatting>
  <conditionalFormatting sqref="H97">
    <cfRule type="expression" dxfId="194" priority="181">
      <formula>AND(($G97=4),($H97=5))</formula>
    </cfRule>
  </conditionalFormatting>
  <conditionalFormatting sqref="H97">
    <cfRule type="expression" dxfId="193" priority="182">
      <formula>AND(($G97=4),($H97=4))</formula>
    </cfRule>
  </conditionalFormatting>
  <conditionalFormatting sqref="H97">
    <cfRule type="expression" dxfId="192" priority="183">
      <formula>AND(($G97=4),($H97=3))</formula>
    </cfRule>
  </conditionalFormatting>
  <conditionalFormatting sqref="H97">
    <cfRule type="expression" dxfId="191" priority="184">
      <formula>AND(($G97=4),($H97=2))</formula>
    </cfRule>
  </conditionalFormatting>
  <conditionalFormatting sqref="H97">
    <cfRule type="expression" dxfId="190" priority="185">
      <formula>AND(($G97=4),($H97=1))</formula>
    </cfRule>
  </conditionalFormatting>
  <conditionalFormatting sqref="H97">
    <cfRule type="expression" dxfId="189" priority="186">
      <formula>AND(($G97=3),($H97=5))</formula>
    </cfRule>
  </conditionalFormatting>
  <conditionalFormatting sqref="H97">
    <cfRule type="expression" dxfId="188" priority="187">
      <formula>AND(($G97=3),($H97=4))</formula>
    </cfRule>
  </conditionalFormatting>
  <conditionalFormatting sqref="H97">
    <cfRule type="expression" dxfId="187" priority="188">
      <formula>AND(($G97=3),($H97=3))</formula>
    </cfRule>
  </conditionalFormatting>
  <conditionalFormatting sqref="H97">
    <cfRule type="expression" dxfId="186" priority="189">
      <formula>AND(($G97=3),($H97=2))</formula>
    </cfRule>
  </conditionalFormatting>
  <conditionalFormatting sqref="H97">
    <cfRule type="expression" dxfId="185" priority="190">
      <formula>AND(($G97=3),($H97=1))</formula>
    </cfRule>
  </conditionalFormatting>
  <conditionalFormatting sqref="H97">
    <cfRule type="expression" dxfId="184" priority="191">
      <formula>AND(($G97=2),($H97=5))</formula>
    </cfRule>
  </conditionalFormatting>
  <conditionalFormatting sqref="H97">
    <cfRule type="expression" dxfId="183" priority="192">
      <formula>AND(($G97=2),($H97=4))</formula>
    </cfRule>
  </conditionalFormatting>
  <conditionalFormatting sqref="H97">
    <cfRule type="expression" dxfId="182" priority="193">
      <formula>AND(($G97=2),($H97=3))</formula>
    </cfRule>
  </conditionalFormatting>
  <conditionalFormatting sqref="H97">
    <cfRule type="expression" dxfId="181" priority="194">
      <formula>AND(($G97=2),($H97=2))</formula>
    </cfRule>
  </conditionalFormatting>
  <conditionalFormatting sqref="H97">
    <cfRule type="expression" dxfId="180" priority="195">
      <formula>AND(($G97=2),($H97=1))</formula>
    </cfRule>
  </conditionalFormatting>
  <conditionalFormatting sqref="H97">
    <cfRule type="expression" dxfId="179" priority="196">
      <formula>AND(($G97=1),($H97=5))</formula>
    </cfRule>
  </conditionalFormatting>
  <conditionalFormatting sqref="H97">
    <cfRule type="expression" dxfId="178" priority="197">
      <formula>AND(($G97=1),($H97=4))</formula>
    </cfRule>
  </conditionalFormatting>
  <conditionalFormatting sqref="H97">
    <cfRule type="expression" dxfId="177" priority="198">
      <formula>AND(($G97=1),($H97=3))</formula>
    </cfRule>
  </conditionalFormatting>
  <conditionalFormatting sqref="H97">
    <cfRule type="expression" dxfId="176" priority="199">
      <formula>AND(($G97=1),($H97=2))</formula>
    </cfRule>
  </conditionalFormatting>
  <conditionalFormatting sqref="H97">
    <cfRule type="expression" dxfId="175" priority="200">
      <formula>AND(($G97=1),($H97=1))</formula>
    </cfRule>
  </conditionalFormatting>
  <conditionalFormatting sqref="Q97">
    <cfRule type="expression" dxfId="174" priority="151">
      <formula>AND(($P97=5),($Q97=5))</formula>
    </cfRule>
  </conditionalFormatting>
  <conditionalFormatting sqref="Q97">
    <cfRule type="expression" dxfId="173" priority="152">
      <formula>AND(($P97=5),($Q97=4))</formula>
    </cfRule>
  </conditionalFormatting>
  <conditionalFormatting sqref="Q97">
    <cfRule type="expression" dxfId="172" priority="153">
      <formula>AND(($P97=5),($Q97=3))</formula>
    </cfRule>
  </conditionalFormatting>
  <conditionalFormatting sqref="Q97">
    <cfRule type="expression" dxfId="171" priority="154">
      <formula>AND(($P97=5),($Q97=2))</formula>
    </cfRule>
  </conditionalFormatting>
  <conditionalFormatting sqref="Q97">
    <cfRule type="expression" dxfId="170" priority="155">
      <formula>AND(($P97=5),($Q97=1))</formula>
    </cfRule>
  </conditionalFormatting>
  <conditionalFormatting sqref="Q97">
    <cfRule type="expression" dxfId="169" priority="156">
      <formula>AND(($P97=4),($Q97=5))</formula>
    </cfRule>
  </conditionalFormatting>
  <conditionalFormatting sqref="Q97">
    <cfRule type="expression" dxfId="168" priority="157">
      <formula>AND(($P97=4),($Q97=4))</formula>
    </cfRule>
  </conditionalFormatting>
  <conditionalFormatting sqref="Q97">
    <cfRule type="expression" dxfId="167" priority="158">
      <formula>AND(($P97=4),($Q97=3))</formula>
    </cfRule>
  </conditionalFormatting>
  <conditionalFormatting sqref="Q97">
    <cfRule type="expression" dxfId="166" priority="159">
      <formula>AND(($P97=4),($Q97=2))</formula>
    </cfRule>
  </conditionalFormatting>
  <conditionalFormatting sqref="Q97">
    <cfRule type="expression" dxfId="165" priority="160">
      <formula>AND(($P97=4),($Q97=1))</formula>
    </cfRule>
  </conditionalFormatting>
  <conditionalFormatting sqref="Q97">
    <cfRule type="expression" dxfId="164" priority="161">
      <formula>AND(($P97=3),($Q97=5))</formula>
    </cfRule>
  </conditionalFormatting>
  <conditionalFormatting sqref="Q97">
    <cfRule type="expression" dxfId="163" priority="162">
      <formula>AND(($P97=3),($Q97=4))</formula>
    </cfRule>
  </conditionalFormatting>
  <conditionalFormatting sqref="Q97">
    <cfRule type="expression" dxfId="162" priority="163">
      <formula>AND(($P97=3),($Q97=3))</formula>
    </cfRule>
  </conditionalFormatting>
  <conditionalFormatting sqref="Q97">
    <cfRule type="expression" dxfId="161" priority="164">
      <formula>AND(($P97=3),($Q97=2))</formula>
    </cfRule>
  </conditionalFormatting>
  <conditionalFormatting sqref="Q97">
    <cfRule type="expression" dxfId="160" priority="165">
      <formula>AND(($P97=3),($Q97=1))</formula>
    </cfRule>
  </conditionalFormatting>
  <conditionalFormatting sqref="Q97">
    <cfRule type="expression" dxfId="159" priority="166">
      <formula>AND(($P97=2),($Q97=5))</formula>
    </cfRule>
  </conditionalFormatting>
  <conditionalFormatting sqref="Q97">
    <cfRule type="expression" dxfId="158" priority="167">
      <formula>AND(($P97=2),($Q97=4))</formula>
    </cfRule>
  </conditionalFormatting>
  <conditionalFormatting sqref="Q97">
    <cfRule type="expression" dxfId="157" priority="168">
      <formula>AND(($P97=2),($Q97=3))</formula>
    </cfRule>
  </conditionalFormatting>
  <conditionalFormatting sqref="Q97">
    <cfRule type="expression" dxfId="156" priority="169">
      <formula>AND(($P97=2),($Q97=2))</formula>
    </cfRule>
  </conditionalFormatting>
  <conditionalFormatting sqref="Q97">
    <cfRule type="expression" dxfId="155" priority="170">
      <formula>AND(($P97=2),($Q97=1))</formula>
    </cfRule>
  </conditionalFormatting>
  <conditionalFormatting sqref="Q97">
    <cfRule type="expression" dxfId="154" priority="171">
      <formula>AND(($P97=1),($Q97=5))</formula>
    </cfRule>
  </conditionalFormatting>
  <conditionalFormatting sqref="Q97">
    <cfRule type="expression" dxfId="153" priority="172">
      <formula>AND(($P97=1),($Q97=4))</formula>
    </cfRule>
  </conditionalFormatting>
  <conditionalFormatting sqref="Q97">
    <cfRule type="expression" dxfId="152" priority="173">
      <formula>AND(($P97=1),($Q97=3))</formula>
    </cfRule>
  </conditionalFormatting>
  <conditionalFormatting sqref="Q97">
    <cfRule type="expression" dxfId="151" priority="174">
      <formula>AND(($P97=1),($Q97=2))</formula>
    </cfRule>
  </conditionalFormatting>
  <conditionalFormatting sqref="Q97">
    <cfRule type="expression" dxfId="150" priority="175">
      <formula>AND(($P97=1),($Q97=1))</formula>
    </cfRule>
  </conditionalFormatting>
  <conditionalFormatting sqref="H112">
    <cfRule type="expression" dxfId="149" priority="126">
      <formula>AND(($G112=5),($H112=5))</formula>
    </cfRule>
  </conditionalFormatting>
  <conditionalFormatting sqref="H112">
    <cfRule type="expression" dxfId="148" priority="127">
      <formula>AND(($G112=5),($H112=4))</formula>
    </cfRule>
  </conditionalFormatting>
  <conditionalFormatting sqref="H112">
    <cfRule type="expression" dxfId="147" priority="128">
      <formula>AND(($G112=5),($H112=3))</formula>
    </cfRule>
  </conditionalFormatting>
  <conditionalFormatting sqref="H112">
    <cfRule type="expression" dxfId="146" priority="129">
      <formula>AND(($G112=5),($H112=2))</formula>
    </cfRule>
  </conditionalFormatting>
  <conditionalFormatting sqref="H112">
    <cfRule type="expression" dxfId="145" priority="130">
      <formula>AND(($G112=5),($H112=1))</formula>
    </cfRule>
  </conditionalFormatting>
  <conditionalFormatting sqref="H112">
    <cfRule type="expression" dxfId="144" priority="131">
      <formula>AND(($G112=4),($H112=5))</formula>
    </cfRule>
  </conditionalFormatting>
  <conditionalFormatting sqref="H112">
    <cfRule type="expression" dxfId="143" priority="132">
      <formula>AND(($G112=4),($H112=4))</formula>
    </cfRule>
  </conditionalFormatting>
  <conditionalFormatting sqref="H112">
    <cfRule type="expression" dxfId="142" priority="133">
      <formula>AND(($G112=4),($H112=3))</formula>
    </cfRule>
  </conditionalFormatting>
  <conditionalFormatting sqref="H112">
    <cfRule type="expression" dxfId="141" priority="134">
      <formula>AND(($G112=4),($H112=2))</formula>
    </cfRule>
  </conditionalFormatting>
  <conditionalFormatting sqref="H112">
    <cfRule type="expression" dxfId="140" priority="135">
      <formula>AND(($G112=4),($H112=1))</formula>
    </cfRule>
  </conditionalFormatting>
  <conditionalFormatting sqref="H112">
    <cfRule type="expression" dxfId="139" priority="136">
      <formula>AND(($G112=3),($H112=5))</formula>
    </cfRule>
  </conditionalFormatting>
  <conditionalFormatting sqref="H112">
    <cfRule type="expression" dxfId="138" priority="137">
      <formula>AND(($G112=3),($H112=4))</formula>
    </cfRule>
  </conditionalFormatting>
  <conditionalFormatting sqref="H112">
    <cfRule type="expression" dxfId="137" priority="138">
      <formula>AND(($G112=3),($H112=3))</formula>
    </cfRule>
  </conditionalFormatting>
  <conditionalFormatting sqref="H112">
    <cfRule type="expression" dxfId="136" priority="139">
      <formula>AND(($G112=3),($H112=2))</formula>
    </cfRule>
  </conditionalFormatting>
  <conditionalFormatting sqref="H112">
    <cfRule type="expression" dxfId="135" priority="140">
      <formula>AND(($G112=3),($H112=1))</formula>
    </cfRule>
  </conditionalFormatting>
  <conditionalFormatting sqref="H112">
    <cfRule type="expression" dxfId="134" priority="141">
      <formula>AND(($G112=2),($H112=5))</formula>
    </cfRule>
  </conditionalFormatting>
  <conditionalFormatting sqref="H112">
    <cfRule type="expression" dxfId="133" priority="142">
      <formula>AND(($G112=2),($H112=4))</formula>
    </cfRule>
  </conditionalFormatting>
  <conditionalFormatting sqref="H112">
    <cfRule type="expression" dxfId="132" priority="143">
      <formula>AND(($G112=2),($H112=3))</formula>
    </cfRule>
  </conditionalFormatting>
  <conditionalFormatting sqref="H112">
    <cfRule type="expression" dxfId="131" priority="144">
      <formula>AND(($G112=2),($H112=2))</formula>
    </cfRule>
  </conditionalFormatting>
  <conditionalFormatting sqref="H112">
    <cfRule type="expression" dxfId="130" priority="145">
      <formula>AND(($G112=2),($H112=1))</formula>
    </cfRule>
  </conditionalFormatting>
  <conditionalFormatting sqref="H112">
    <cfRule type="expression" dxfId="129" priority="146">
      <formula>AND(($G112=1),($H112=5))</formula>
    </cfRule>
  </conditionalFormatting>
  <conditionalFormatting sqref="H112">
    <cfRule type="expression" dxfId="128" priority="147">
      <formula>AND(($G112=1),($H112=4))</formula>
    </cfRule>
  </conditionalFormatting>
  <conditionalFormatting sqref="H112">
    <cfRule type="expression" dxfId="127" priority="148">
      <formula>AND(($G112=1),($H112=3))</formula>
    </cfRule>
  </conditionalFormatting>
  <conditionalFormatting sqref="H112">
    <cfRule type="expression" dxfId="126" priority="149">
      <formula>AND(($G112=1),($H112=2))</formula>
    </cfRule>
  </conditionalFormatting>
  <conditionalFormatting sqref="H112">
    <cfRule type="expression" dxfId="125" priority="150">
      <formula>AND(($G112=1),($H112=1))</formula>
    </cfRule>
  </conditionalFormatting>
  <conditionalFormatting sqref="Q112">
    <cfRule type="expression" dxfId="124" priority="101">
      <formula>AND(($P112=5),($Q112=5))</formula>
    </cfRule>
  </conditionalFormatting>
  <conditionalFormatting sqref="Q112">
    <cfRule type="expression" dxfId="123" priority="102">
      <formula>AND(($P112=5),($Q112=4))</formula>
    </cfRule>
  </conditionalFormatting>
  <conditionalFormatting sqref="Q112">
    <cfRule type="expression" dxfId="122" priority="103">
      <formula>AND(($P112=5),($Q112=3))</formula>
    </cfRule>
  </conditionalFormatting>
  <conditionalFormatting sqref="Q112">
    <cfRule type="expression" dxfId="121" priority="104">
      <formula>AND(($P112=5),($Q112=2))</formula>
    </cfRule>
  </conditionalFormatting>
  <conditionalFormatting sqref="Q112">
    <cfRule type="expression" dxfId="120" priority="105">
      <formula>AND(($P112=5),($Q112=1))</formula>
    </cfRule>
  </conditionalFormatting>
  <conditionalFormatting sqref="Q112">
    <cfRule type="expression" dxfId="119" priority="106">
      <formula>AND(($P112=4),($Q112=5))</formula>
    </cfRule>
  </conditionalFormatting>
  <conditionalFormatting sqref="Q112">
    <cfRule type="expression" dxfId="118" priority="107">
      <formula>AND(($P112=4),($Q112=4))</formula>
    </cfRule>
  </conditionalFormatting>
  <conditionalFormatting sqref="Q112">
    <cfRule type="expression" dxfId="117" priority="108">
      <formula>AND(($P112=4),($Q112=3))</formula>
    </cfRule>
  </conditionalFormatting>
  <conditionalFormatting sqref="Q112">
    <cfRule type="expression" dxfId="116" priority="109">
      <formula>AND(($P112=4),($Q112=2))</formula>
    </cfRule>
  </conditionalFormatting>
  <conditionalFormatting sqref="Q112">
    <cfRule type="expression" dxfId="115" priority="110">
      <formula>AND(($P112=4),($Q112=1))</formula>
    </cfRule>
  </conditionalFormatting>
  <conditionalFormatting sqref="Q112">
    <cfRule type="expression" dxfId="114" priority="111">
      <formula>AND(($P112=3),($Q112=5))</formula>
    </cfRule>
  </conditionalFormatting>
  <conditionalFormatting sqref="Q112">
    <cfRule type="expression" dxfId="113" priority="112">
      <formula>AND(($P112=3),($Q112=4))</formula>
    </cfRule>
  </conditionalFormatting>
  <conditionalFormatting sqref="Q112">
    <cfRule type="expression" dxfId="112" priority="113">
      <formula>AND(($P112=3),($Q112=3))</formula>
    </cfRule>
  </conditionalFormatting>
  <conditionalFormatting sqref="Q112">
    <cfRule type="expression" dxfId="111" priority="114">
      <formula>AND(($P112=3),($Q112=2))</formula>
    </cfRule>
  </conditionalFormatting>
  <conditionalFormatting sqref="Q112">
    <cfRule type="expression" dxfId="110" priority="115">
      <formula>AND(($P112=3),($Q112=1))</formula>
    </cfRule>
  </conditionalFormatting>
  <conditionalFormatting sqref="Q112">
    <cfRule type="expression" dxfId="109" priority="116">
      <formula>AND(($P112=2),($Q112=5))</formula>
    </cfRule>
  </conditionalFormatting>
  <conditionalFormatting sqref="Q112">
    <cfRule type="expression" dxfId="108" priority="117">
      <formula>AND(($P112=2),($Q112=4))</formula>
    </cfRule>
  </conditionalFormatting>
  <conditionalFormatting sqref="Q112">
    <cfRule type="expression" dxfId="107" priority="118">
      <formula>AND(($P112=2),($Q112=3))</formula>
    </cfRule>
  </conditionalFormatting>
  <conditionalFormatting sqref="Q112">
    <cfRule type="expression" dxfId="106" priority="119">
      <formula>AND(($P112=2),($Q112=2))</formula>
    </cfRule>
  </conditionalFormatting>
  <conditionalFormatting sqref="Q112">
    <cfRule type="expression" dxfId="105" priority="120">
      <formula>AND(($P112=2),($Q112=1))</formula>
    </cfRule>
  </conditionalFormatting>
  <conditionalFormatting sqref="Q112">
    <cfRule type="expression" dxfId="104" priority="121">
      <formula>AND(($P112=1),($Q112=5))</formula>
    </cfRule>
  </conditionalFormatting>
  <conditionalFormatting sqref="Q112">
    <cfRule type="expression" dxfId="103" priority="122">
      <formula>AND(($P112=1),($Q112=4))</formula>
    </cfRule>
  </conditionalFormatting>
  <conditionalFormatting sqref="Q112">
    <cfRule type="expression" dxfId="102" priority="123">
      <formula>AND(($P112=1),($Q112=3))</formula>
    </cfRule>
  </conditionalFormatting>
  <conditionalFormatting sqref="Q112">
    <cfRule type="expression" dxfId="101" priority="124">
      <formula>AND(($P112=1),($Q112=2))</formula>
    </cfRule>
  </conditionalFormatting>
  <conditionalFormatting sqref="Q112">
    <cfRule type="expression" dxfId="100" priority="125">
      <formula>AND(($P112=1),($Q112=1))</formula>
    </cfRule>
  </conditionalFormatting>
  <conditionalFormatting sqref="H126">
    <cfRule type="expression" dxfId="99" priority="76">
      <formula>AND(($G126=5),($H126=5))</formula>
    </cfRule>
  </conditionalFormatting>
  <conditionalFormatting sqref="H126">
    <cfRule type="expression" dxfId="98" priority="77">
      <formula>AND(($G126=5),($H126=4))</formula>
    </cfRule>
  </conditionalFormatting>
  <conditionalFormatting sqref="H126">
    <cfRule type="expression" dxfId="97" priority="78">
      <formula>AND(($G126=5),($H126=3))</formula>
    </cfRule>
  </conditionalFormatting>
  <conditionalFormatting sqref="H126">
    <cfRule type="expression" dxfId="96" priority="79">
      <formula>AND(($G126=5),($H126=2))</formula>
    </cfRule>
  </conditionalFormatting>
  <conditionalFormatting sqref="H126">
    <cfRule type="expression" dxfId="95" priority="80">
      <formula>AND(($G126=5),($H126=1))</formula>
    </cfRule>
  </conditionalFormatting>
  <conditionalFormatting sqref="H126">
    <cfRule type="expression" dxfId="94" priority="81">
      <formula>AND(($G126=4),($H126=5))</formula>
    </cfRule>
  </conditionalFormatting>
  <conditionalFormatting sqref="H126">
    <cfRule type="expression" dxfId="93" priority="82">
      <formula>AND(($G126=4),($H126=4))</formula>
    </cfRule>
  </conditionalFormatting>
  <conditionalFormatting sqref="H126">
    <cfRule type="expression" dxfId="92" priority="83">
      <formula>AND(($G126=4),($H126=3))</formula>
    </cfRule>
  </conditionalFormatting>
  <conditionalFormatting sqref="H126">
    <cfRule type="expression" dxfId="91" priority="84">
      <formula>AND(($G126=4),($H126=2))</formula>
    </cfRule>
  </conditionalFormatting>
  <conditionalFormatting sqref="H126">
    <cfRule type="expression" dxfId="90" priority="85">
      <formula>AND(($G126=4),($H126=1))</formula>
    </cfRule>
  </conditionalFormatting>
  <conditionalFormatting sqref="H126">
    <cfRule type="expression" dxfId="89" priority="86">
      <formula>AND(($G126=3),($H126=5))</formula>
    </cfRule>
  </conditionalFormatting>
  <conditionalFormatting sqref="H126">
    <cfRule type="expression" dxfId="88" priority="87">
      <formula>AND(($G126=3),($H126=4))</formula>
    </cfRule>
  </conditionalFormatting>
  <conditionalFormatting sqref="H126">
    <cfRule type="expression" dxfId="87" priority="88">
      <formula>AND(($G126=3),($H126=3))</formula>
    </cfRule>
  </conditionalFormatting>
  <conditionalFormatting sqref="H126">
    <cfRule type="expression" dxfId="86" priority="89">
      <formula>AND(($G126=3),($H126=2))</formula>
    </cfRule>
  </conditionalFormatting>
  <conditionalFormatting sqref="H126">
    <cfRule type="expression" dxfId="85" priority="90">
      <formula>AND(($G126=3),($H126=1))</formula>
    </cfRule>
  </conditionalFormatting>
  <conditionalFormatting sqref="H126">
    <cfRule type="expression" dxfId="84" priority="91">
      <formula>AND(($G126=2),($H126=5))</formula>
    </cfRule>
  </conditionalFormatting>
  <conditionalFormatting sqref="H126">
    <cfRule type="expression" dxfId="83" priority="92">
      <formula>AND(($G126=2),($H126=4))</formula>
    </cfRule>
  </conditionalFormatting>
  <conditionalFormatting sqref="H126">
    <cfRule type="expression" dxfId="82" priority="93">
      <formula>AND(($G126=2),($H126=3))</formula>
    </cfRule>
  </conditionalFormatting>
  <conditionalFormatting sqref="H126">
    <cfRule type="expression" dxfId="81" priority="94">
      <formula>AND(($G126=2),($H126=2))</formula>
    </cfRule>
  </conditionalFormatting>
  <conditionalFormatting sqref="H126">
    <cfRule type="expression" dxfId="80" priority="95">
      <formula>AND(($G126=2),($H126=1))</formula>
    </cfRule>
  </conditionalFormatting>
  <conditionalFormatting sqref="H126">
    <cfRule type="expression" dxfId="79" priority="96">
      <formula>AND(($G126=1),($H126=5))</formula>
    </cfRule>
  </conditionalFormatting>
  <conditionalFormatting sqref="H126">
    <cfRule type="expression" dxfId="78" priority="97">
      <formula>AND(($G126=1),($H126=4))</formula>
    </cfRule>
  </conditionalFormatting>
  <conditionalFormatting sqref="H126">
    <cfRule type="expression" dxfId="77" priority="98">
      <formula>AND(($G126=1),($H126=3))</formula>
    </cfRule>
  </conditionalFormatting>
  <conditionalFormatting sqref="H126">
    <cfRule type="expression" dxfId="76" priority="99">
      <formula>AND(($G126=1),($H126=2))</formula>
    </cfRule>
  </conditionalFormatting>
  <conditionalFormatting sqref="H126">
    <cfRule type="expression" dxfId="75" priority="100">
      <formula>AND(($G126=1),($H126=1))</formula>
    </cfRule>
  </conditionalFormatting>
  <conditionalFormatting sqref="Q126">
    <cfRule type="expression" dxfId="74" priority="51">
      <formula>AND(($P126=5),($Q126=5))</formula>
    </cfRule>
  </conditionalFormatting>
  <conditionalFormatting sqref="Q126">
    <cfRule type="expression" dxfId="73" priority="52">
      <formula>AND(($P126=5),($Q126=4))</formula>
    </cfRule>
  </conditionalFormatting>
  <conditionalFormatting sqref="Q126">
    <cfRule type="expression" dxfId="72" priority="53">
      <formula>AND(($P126=5),($Q126=3))</formula>
    </cfRule>
  </conditionalFormatting>
  <conditionalFormatting sqref="Q126">
    <cfRule type="expression" dxfId="71" priority="54">
      <formula>AND(($P126=5),($Q126=2))</formula>
    </cfRule>
  </conditionalFormatting>
  <conditionalFormatting sqref="Q126">
    <cfRule type="expression" dxfId="70" priority="55">
      <formula>AND(($P126=5),($Q126=1))</formula>
    </cfRule>
  </conditionalFormatting>
  <conditionalFormatting sqref="Q126">
    <cfRule type="expression" dxfId="69" priority="56">
      <formula>AND(($P126=4),($Q126=5))</formula>
    </cfRule>
  </conditionalFormatting>
  <conditionalFormatting sqref="Q126">
    <cfRule type="expression" dxfId="68" priority="57">
      <formula>AND(($P126=4),($Q126=4))</formula>
    </cfRule>
  </conditionalFormatting>
  <conditionalFormatting sqref="Q126">
    <cfRule type="expression" dxfId="67" priority="58">
      <formula>AND(($P126=4),($Q126=3))</formula>
    </cfRule>
  </conditionalFormatting>
  <conditionalFormatting sqref="Q126">
    <cfRule type="expression" dxfId="66" priority="59">
      <formula>AND(($P126=4),($Q126=2))</formula>
    </cfRule>
  </conditionalFormatting>
  <conditionalFormatting sqref="Q126">
    <cfRule type="expression" dxfId="65" priority="60">
      <formula>AND(($P126=4),($Q126=1))</formula>
    </cfRule>
  </conditionalFormatting>
  <conditionalFormatting sqref="Q126">
    <cfRule type="expression" dxfId="64" priority="61">
      <formula>AND(($P126=3),($Q126=5))</formula>
    </cfRule>
  </conditionalFormatting>
  <conditionalFormatting sqref="Q126">
    <cfRule type="expression" dxfId="63" priority="62">
      <formula>AND(($P126=3),($Q126=4))</formula>
    </cfRule>
  </conditionalFormatting>
  <conditionalFormatting sqref="Q126">
    <cfRule type="expression" dxfId="62" priority="63">
      <formula>AND(($P126=3),($Q126=3))</formula>
    </cfRule>
  </conditionalFormatting>
  <conditionalFormatting sqref="Q126">
    <cfRule type="expression" dxfId="61" priority="64">
      <formula>AND(($P126=3),($Q126=2))</formula>
    </cfRule>
  </conditionalFormatting>
  <conditionalFormatting sqref="Q126">
    <cfRule type="expression" dxfId="60" priority="65">
      <formula>AND(($P126=3),($Q126=1))</formula>
    </cfRule>
  </conditionalFormatting>
  <conditionalFormatting sqref="Q126">
    <cfRule type="expression" dxfId="59" priority="66">
      <formula>AND(($P126=2),($Q126=5))</formula>
    </cfRule>
  </conditionalFormatting>
  <conditionalFormatting sqref="Q126">
    <cfRule type="expression" dxfId="58" priority="67">
      <formula>AND(($P126=2),($Q126=4))</formula>
    </cfRule>
  </conditionalFormatting>
  <conditionalFormatting sqref="Q126">
    <cfRule type="expression" dxfId="57" priority="68">
      <formula>AND(($P126=2),($Q126=3))</formula>
    </cfRule>
  </conditionalFormatting>
  <conditionalFormatting sqref="Q126">
    <cfRule type="expression" dxfId="56" priority="69">
      <formula>AND(($P126=2),($Q126=2))</formula>
    </cfRule>
  </conditionalFormatting>
  <conditionalFormatting sqref="Q126">
    <cfRule type="expression" dxfId="55" priority="70">
      <formula>AND(($P126=2),($Q126=1))</formula>
    </cfRule>
  </conditionalFormatting>
  <conditionalFormatting sqref="Q126">
    <cfRule type="expression" dxfId="54" priority="71">
      <formula>AND(($P126=1),($Q126=5))</formula>
    </cfRule>
  </conditionalFormatting>
  <conditionalFormatting sqref="Q126">
    <cfRule type="expression" dxfId="53" priority="72">
      <formula>AND(($P126=1),($Q126=4))</formula>
    </cfRule>
  </conditionalFormatting>
  <conditionalFormatting sqref="Q126">
    <cfRule type="expression" dxfId="52" priority="73">
      <formula>AND(($P126=1),($Q126=3))</formula>
    </cfRule>
  </conditionalFormatting>
  <conditionalFormatting sqref="Q126">
    <cfRule type="expression" dxfId="51" priority="74">
      <formula>AND(($P126=1),($Q126=2))</formula>
    </cfRule>
  </conditionalFormatting>
  <conditionalFormatting sqref="Q126">
    <cfRule type="expression" dxfId="50" priority="75">
      <formula>AND(($P126=1),($Q126=1))</formula>
    </cfRule>
  </conditionalFormatting>
  <conditionalFormatting sqref="H134">
    <cfRule type="expression" dxfId="49" priority="26">
      <formula>AND(($G134=5),($H134=5))</formula>
    </cfRule>
  </conditionalFormatting>
  <conditionalFormatting sqref="H134">
    <cfRule type="expression" dxfId="48" priority="27">
      <formula>AND(($G134=5),($H134=4))</formula>
    </cfRule>
  </conditionalFormatting>
  <conditionalFormatting sqref="H134">
    <cfRule type="expression" dxfId="47" priority="28">
      <formula>AND(($G134=5),($H134=3))</formula>
    </cfRule>
  </conditionalFormatting>
  <conditionalFormatting sqref="H134">
    <cfRule type="expression" dxfId="46" priority="29">
      <formula>AND(($G134=5),($H134=2))</formula>
    </cfRule>
  </conditionalFormatting>
  <conditionalFormatting sqref="H134">
    <cfRule type="expression" dxfId="45" priority="30">
      <formula>AND(($G134=5),($H134=1))</formula>
    </cfRule>
  </conditionalFormatting>
  <conditionalFormatting sqref="H134">
    <cfRule type="expression" dxfId="44" priority="31">
      <formula>AND(($G134=4),($H134=5))</formula>
    </cfRule>
  </conditionalFormatting>
  <conditionalFormatting sqref="H134">
    <cfRule type="expression" dxfId="43" priority="32">
      <formula>AND(($G134=4),($H134=4))</formula>
    </cfRule>
  </conditionalFormatting>
  <conditionalFormatting sqref="H134">
    <cfRule type="expression" dxfId="42" priority="33">
      <formula>AND(($G134=4),($H134=3))</formula>
    </cfRule>
  </conditionalFormatting>
  <conditionalFormatting sqref="H134">
    <cfRule type="expression" dxfId="41" priority="34">
      <formula>AND(($G134=4),($H134=2))</formula>
    </cfRule>
  </conditionalFormatting>
  <conditionalFormatting sqref="H134">
    <cfRule type="expression" dxfId="40" priority="35">
      <formula>AND(($G134=4),($H134=1))</formula>
    </cfRule>
  </conditionalFormatting>
  <conditionalFormatting sqref="H134">
    <cfRule type="expression" dxfId="39" priority="36">
      <formula>AND(($G134=3),($H134=5))</formula>
    </cfRule>
  </conditionalFormatting>
  <conditionalFormatting sqref="H134">
    <cfRule type="expression" dxfId="38" priority="37">
      <formula>AND(($G134=3),($H134=4))</formula>
    </cfRule>
  </conditionalFormatting>
  <conditionalFormatting sqref="H134">
    <cfRule type="expression" dxfId="37" priority="38">
      <formula>AND(($G134=3),($H134=3))</formula>
    </cfRule>
  </conditionalFormatting>
  <conditionalFormatting sqref="H134">
    <cfRule type="expression" dxfId="36" priority="39">
      <formula>AND(($G134=3),($H134=2))</formula>
    </cfRule>
  </conditionalFormatting>
  <conditionalFormatting sqref="H134">
    <cfRule type="expression" dxfId="35" priority="40">
      <formula>AND(($G134=3),($H134=1))</formula>
    </cfRule>
  </conditionalFormatting>
  <conditionalFormatting sqref="H134">
    <cfRule type="expression" dxfId="34" priority="41">
      <formula>AND(($G134=2),($H134=5))</formula>
    </cfRule>
  </conditionalFormatting>
  <conditionalFormatting sqref="H134">
    <cfRule type="expression" dxfId="33" priority="42">
      <formula>AND(($G134=2),($H134=4))</formula>
    </cfRule>
  </conditionalFormatting>
  <conditionalFormatting sqref="H134">
    <cfRule type="expression" dxfId="32" priority="43">
      <formula>AND(($G134=2),($H134=3))</formula>
    </cfRule>
  </conditionalFormatting>
  <conditionalFormatting sqref="H134">
    <cfRule type="expression" dxfId="31" priority="44">
      <formula>AND(($G134=2),($H134=2))</formula>
    </cfRule>
  </conditionalFormatting>
  <conditionalFormatting sqref="H134">
    <cfRule type="expression" dxfId="30" priority="45">
      <formula>AND(($G134=2),($H134=1))</formula>
    </cfRule>
  </conditionalFormatting>
  <conditionalFormatting sqref="H134">
    <cfRule type="expression" dxfId="29" priority="46">
      <formula>AND(($G134=1),($H134=5))</formula>
    </cfRule>
  </conditionalFormatting>
  <conditionalFormatting sqref="H134">
    <cfRule type="expression" dxfId="28" priority="47">
      <formula>AND(($G134=1),($H134=4))</formula>
    </cfRule>
  </conditionalFormatting>
  <conditionalFormatting sqref="H134">
    <cfRule type="expression" dxfId="27" priority="48">
      <formula>AND(($G134=1),($H134=3))</formula>
    </cfRule>
  </conditionalFormatting>
  <conditionalFormatting sqref="H134">
    <cfRule type="expression" dxfId="26" priority="49">
      <formula>AND(($G134=1),($H134=2))</formula>
    </cfRule>
  </conditionalFormatting>
  <conditionalFormatting sqref="H134">
    <cfRule type="expression" dxfId="25" priority="50">
      <formula>AND(($G134=1),($H134=1))</formula>
    </cfRule>
  </conditionalFormatting>
  <conditionalFormatting sqref="Q134">
    <cfRule type="expression" dxfId="24" priority="1">
      <formula>AND(($P134=5),($Q134=5))</formula>
    </cfRule>
  </conditionalFormatting>
  <conditionalFormatting sqref="Q134">
    <cfRule type="expression" dxfId="23" priority="2">
      <formula>AND(($P134=5),($Q134=4))</formula>
    </cfRule>
  </conditionalFormatting>
  <conditionalFormatting sqref="Q134">
    <cfRule type="expression" dxfId="22" priority="3">
      <formula>AND(($P134=5),($Q134=3))</formula>
    </cfRule>
  </conditionalFormatting>
  <conditionalFormatting sqref="Q134">
    <cfRule type="expression" dxfId="21" priority="4">
      <formula>AND(($P134=5),($Q134=2))</formula>
    </cfRule>
  </conditionalFormatting>
  <conditionalFormatting sqref="Q134">
    <cfRule type="expression" dxfId="20" priority="5">
      <formula>AND(($P134=5),($Q134=1))</formula>
    </cfRule>
  </conditionalFormatting>
  <conditionalFormatting sqref="Q134">
    <cfRule type="expression" dxfId="19" priority="6">
      <formula>AND(($P134=4),($Q134=5))</formula>
    </cfRule>
  </conditionalFormatting>
  <conditionalFormatting sqref="Q134">
    <cfRule type="expression" dxfId="18" priority="7">
      <formula>AND(($P134=4),($Q134=4))</formula>
    </cfRule>
  </conditionalFormatting>
  <conditionalFormatting sqref="Q134">
    <cfRule type="expression" dxfId="17" priority="8">
      <formula>AND(($P134=4),($Q134=3))</formula>
    </cfRule>
  </conditionalFormatting>
  <conditionalFormatting sqref="Q134">
    <cfRule type="expression" dxfId="16" priority="9">
      <formula>AND(($P134=4),($Q134=2))</formula>
    </cfRule>
  </conditionalFormatting>
  <conditionalFormatting sqref="Q134">
    <cfRule type="expression" dxfId="15" priority="10">
      <formula>AND(($P134=4),($Q134=1))</formula>
    </cfRule>
  </conditionalFormatting>
  <conditionalFormatting sqref="Q134">
    <cfRule type="expression" dxfId="14" priority="11">
      <formula>AND(($P134=3),($Q134=5))</formula>
    </cfRule>
  </conditionalFormatting>
  <conditionalFormatting sqref="Q134">
    <cfRule type="expression" dxfId="13" priority="12">
      <formula>AND(($P134=3),($Q134=4))</formula>
    </cfRule>
  </conditionalFormatting>
  <conditionalFormatting sqref="Q134">
    <cfRule type="expression" dxfId="12" priority="13">
      <formula>AND(($P134=3),($Q134=3))</formula>
    </cfRule>
  </conditionalFormatting>
  <conditionalFormatting sqref="Q134">
    <cfRule type="expression" dxfId="11" priority="14">
      <formula>AND(($P134=3),($Q134=2))</formula>
    </cfRule>
  </conditionalFormatting>
  <conditionalFormatting sqref="Q134">
    <cfRule type="expression" dxfId="10" priority="15">
      <formula>AND(($P134=3),($Q134=1))</formula>
    </cfRule>
  </conditionalFormatting>
  <conditionalFormatting sqref="Q134">
    <cfRule type="expression" dxfId="9" priority="16">
      <formula>AND(($P134=2),($Q134=5))</formula>
    </cfRule>
  </conditionalFormatting>
  <conditionalFormatting sqref="Q134">
    <cfRule type="expression" dxfId="8" priority="17">
      <formula>AND(($P134=2),($Q134=4))</formula>
    </cfRule>
  </conditionalFormatting>
  <conditionalFormatting sqref="Q134">
    <cfRule type="expression" dxfId="7" priority="18">
      <formula>AND(($P134=2),($Q134=3))</formula>
    </cfRule>
  </conditionalFormatting>
  <conditionalFormatting sqref="Q134">
    <cfRule type="expression" dxfId="6" priority="19">
      <formula>AND(($P134=2),($Q134=2))</formula>
    </cfRule>
  </conditionalFormatting>
  <conditionalFormatting sqref="Q134">
    <cfRule type="expression" dxfId="5" priority="20">
      <formula>AND(($P134=2),($Q134=1))</formula>
    </cfRule>
  </conditionalFormatting>
  <conditionalFormatting sqref="Q134">
    <cfRule type="expression" dxfId="4" priority="21">
      <formula>AND(($P134=1),($Q134=5))</formula>
    </cfRule>
  </conditionalFormatting>
  <conditionalFormatting sqref="Q134">
    <cfRule type="expression" dxfId="3" priority="22">
      <formula>AND(($P134=1),($Q134=4))</formula>
    </cfRule>
  </conditionalFormatting>
  <conditionalFormatting sqref="Q134">
    <cfRule type="expression" dxfId="2" priority="23">
      <formula>AND(($P134=1),($Q134=3))</formula>
    </cfRule>
  </conditionalFormatting>
  <conditionalFormatting sqref="Q134">
    <cfRule type="expression" dxfId="1" priority="24">
      <formula>AND(($P134=1),($Q134=2))</formula>
    </cfRule>
  </conditionalFormatting>
  <conditionalFormatting sqref="Q134">
    <cfRule type="expression" dxfId="0" priority="25">
      <formula>AND(($P134=1),($Q134=1))</formula>
    </cfRule>
  </conditionalFormatting>
  <dataValidations count="180">
    <dataValidation type="list" allowBlank="1" showErrorMessage="1" sqref="E28 E37:E39">
      <formula1>$F$46:$F$52</formula1>
    </dataValidation>
    <dataValidation type="list" allowBlank="1" showErrorMessage="1" sqref="F28 F37:F41">
      <formula1>$H$50:$H$54</formula1>
    </dataValidation>
    <dataValidation type="list" allowBlank="1" showInputMessage="1" showErrorMessage="1" prompt="Para riesgos de Corrupción, el impacto solo debe calificarse a partir de 3, es decir, 3 ,4 o 5." sqref="G28 G37:G41">
      <formula1>$H$50:$H$54</formula1>
    </dataValidation>
    <dataValidation type="list" allowBlank="1" showErrorMessage="1" sqref="F56 F49:F54 F42:F43 F46:F47">
      <formula1>$D$53:$D$56</formula1>
    </dataValidation>
    <dataValidation type="list" allowBlank="1" showInputMessage="1" showErrorMessage="1" prompt="Para riesgos de Corrupción, el impacto solo debe calificarse a partir de 3, es decir, 3 ,4 o 5." sqref="G56 G49:G54 G42:G43 G46:G47">
      <formula1>$D$53:$D$56</formula1>
    </dataValidation>
    <dataValidation type="list" allowBlank="1" showErrorMessage="1" sqref="J56 J51:J54 J42:J43 J46:J47">
      <formula1>$G$49:$G$51</formula1>
    </dataValidation>
    <dataValidation type="list" allowBlank="1" showErrorMessage="1" sqref="E63 E56:E59 E49:E54 E42:E43 E46:E47">
      <formula1>$B$49:$B$55</formula1>
    </dataValidation>
    <dataValidation type="list" allowBlank="1" showErrorMessage="1" sqref="F66 F63:G65 E314:E315 E320 E318">
      <formula1>$D$53:$D$57</formula1>
    </dataValidation>
    <dataValidation type="list" allowBlank="1" showInputMessage="1" showErrorMessage="1" prompt="Para riesgos de Corrupción, el impacto solo debe calificarse a partir de 3, es decir, 3 ,4 o 5." sqref="G66">
      <formula1>$D$53:$D$57</formula1>
    </dataValidation>
    <dataValidation type="list" allowBlank="1" showErrorMessage="1" sqref="E67 E184:E189 E73:E74 E70">
      <formula1>$C$35:$C$43</formula1>
    </dataValidation>
    <dataValidation type="list" allowBlank="1" showErrorMessage="1" sqref="F67 F184:F189 F73 F70">
      <formula1>$E$41:$E$47</formula1>
    </dataValidation>
    <dataValidation type="list" allowBlank="1" showInputMessage="1" showErrorMessage="1" prompt="Para riesgos de Corrupción, el impacto solo debe calificarse a partir de 3, es decir, 3 ,4 o 5." sqref="G67 G184:G189 G73 G70">
      <formula1>$E$41:$E$47</formula1>
    </dataValidation>
    <dataValidation type="list" allowBlank="1" showErrorMessage="1" sqref="J83 J265:J267 J262:J263 J239:J241 J230:J232 J76:J77">
      <formula1>$H$33:$H$35</formula1>
    </dataValidation>
    <dataValidation type="list" allowBlank="1" showErrorMessage="1" sqref="E157 E171 E169 E167 E162">
      <formula1>$C$265:$C$271</formula1>
    </dataValidation>
    <dataValidation type="list" allowBlank="1" showErrorMessage="1" sqref="F157 F171 F169 F167 F162">
      <formula1>$E$269:$E$273</formula1>
    </dataValidation>
    <dataValidation type="list" allowBlank="1" showInputMessage="1" showErrorMessage="1" prompt="Para riesgos de Corrupción, el impacto solo debe calificarse a partir de 3, es decir, 3 ,4 o 5." sqref="G157 G171 G169 G167 G162">
      <formula1>$E$269:$E$273</formula1>
    </dataValidation>
    <dataValidation type="list" allowBlank="1" showErrorMessage="1" sqref="J157 J171 J169 J167:L167 J164 J162 J159">
      <formula1>$H$265:$H$267</formula1>
    </dataValidation>
    <dataValidation type="list" allowBlank="1" showErrorMessage="1" sqref="J176 J178:J181">
      <formula1>$H$42:$H$43</formula1>
    </dataValidation>
    <dataValidation type="list" allowBlank="1" showErrorMessage="1" sqref="J177 J174">
      <formula1>$H$42:$H$46</formula1>
    </dataValidation>
    <dataValidation type="list" allowBlank="1" showErrorMessage="1" sqref="J189">
      <formula1>$H$35:$H$36</formula1>
    </dataValidation>
    <dataValidation type="list" allowBlank="1" showErrorMessage="1" sqref="E198 E206 E203">
      <formula1>$C$32:$C$40</formula1>
    </dataValidation>
    <dataValidation type="list" allowBlank="1" showErrorMessage="1" sqref="F198:G198 F206 F203">
      <formula1>$E$36:$E$42</formula1>
    </dataValidation>
    <dataValidation type="list" allowBlank="1" showErrorMessage="1" sqref="J198 J206 J203">
      <formula1>$H$32:$H$34</formula1>
    </dataValidation>
    <dataValidation type="list" allowBlank="1" showInputMessage="1" showErrorMessage="1" prompt="Para riesgos de Corrupción, el impacto solo debe calificarse a partir de 3, es decir, 3 ,4 o 5." sqref="G203 G209 G206">
      <formula1>$E$36:$E$42</formula1>
    </dataValidation>
    <dataValidation type="list" allowBlank="1" showInputMessage="1" showErrorMessage="1" prompt="Para riesgos de Corrupción, el impacto solo debe calificarse a partir de 3, es decir, 3 ,4 o 5." sqref="G210">
      <formula1>$D$32:$D$36</formula1>
    </dataValidation>
    <dataValidation type="list" allowBlank="1" showErrorMessage="1" sqref="J211 E231 J252 J255 J259 J277 E290 J290 E293 J293 E296 J296 E299 J299 J302 J403 S403 S405 J406 J420 J339:J342 E195:E197 E214:E218 E275:E277 E302:E303 E305:E307 E309:E310 E312:E313 F398:F402 J305:J307 J309:J310 J312:J313 E91:E96">
      <formula1>#REF!</formula1>
    </dataValidation>
    <dataValidation type="list" allowBlank="1" showErrorMessage="1" sqref="E229">
      <formula1>$F$51:$F$57</formula1>
    </dataValidation>
    <dataValidation type="list" allowBlank="1" showErrorMessage="1" sqref="F229">
      <formula1>$H$55:$H$59</formula1>
    </dataValidation>
    <dataValidation type="list" allowBlank="1" showInputMessage="1" showErrorMessage="1" prompt="Para riesgos de Corrupción, el impacto solo debe calificarse a partir de 3, es decir, 3 ,4 o 5." sqref="G229">
      <formula1>$H$55:$H$59</formula1>
    </dataValidation>
    <dataValidation type="list" allowBlank="1" showErrorMessage="1" sqref="J229">
      <formula1>$K$51:$K$53</formula1>
    </dataValidation>
    <dataValidation type="list" allowBlank="1" showErrorMessage="1" sqref="E230 E265:E267 E262:E263 E239:E241 E232:E233 E76:E83">
      <formula1>$C$33:$C$41</formula1>
    </dataValidation>
    <dataValidation type="list" allowBlank="1" showErrorMessage="1" sqref="J233 J78:J82">
      <formula1>$H$33:$H$34</formula1>
    </dataValidation>
    <dataValidation type="list" allowBlank="1" showErrorMessage="1" sqref="E245 E251 E249">
      <formula1>$C$40:$C$48</formula1>
    </dataValidation>
    <dataValidation type="list" allowBlank="1" showErrorMessage="1" sqref="F245 F251 F249">
      <formula1>$E$46:$E$50</formula1>
    </dataValidation>
    <dataValidation type="list" allowBlank="1" showInputMessage="1" showErrorMessage="1" prompt="Para riesgos de Corrupción, el impacto solo debe calificarse a partir de 3, es decir, 3 ,4 o 5." sqref="G245 G251 G249">
      <formula1>$E$46:$E$50</formula1>
    </dataValidation>
    <dataValidation type="list" allowBlank="1" showErrorMessage="1" sqref="J245 J251 J249">
      <formula1>$H$40:$H$42</formula1>
    </dataValidation>
    <dataValidation type="list" allowBlank="1" showErrorMessage="1" sqref="E252 E259 E255">
      <formula1>$C$35:$C$37</formula1>
    </dataValidation>
    <dataValidation type="list" allowBlank="1" showErrorMessage="1" sqref="F252 F259 F255">
      <formula1>$E$35:$E$37</formula1>
    </dataValidation>
    <dataValidation type="list" allowBlank="1" showInputMessage="1" showErrorMessage="1" prompt="Para riesgos de Corrupción, el impacto solo debe calificarse a partir de 3, es decir, 3 ,4 o 5." sqref="G252 G259 G255">
      <formula1>$E$35:$E$37</formula1>
    </dataValidation>
    <dataValidation type="list" allowBlank="1" showErrorMessage="1" sqref="E264">
      <formula1>$F$35:$F$41</formula1>
    </dataValidation>
    <dataValidation type="list" allowBlank="1" showErrorMessage="1" sqref="F264">
      <formula1>$H$39:$H$43</formula1>
    </dataValidation>
    <dataValidation type="list" allowBlank="1" showInputMessage="1" showErrorMessage="1" prompt="Para riesgos de Corrupción, el impacto solo debe calificarse a partir de 3, es decir, 3 ,4 o 5." sqref="G264">
      <formula1>$H$39:$H$43</formula1>
    </dataValidation>
    <dataValidation type="list" allowBlank="1" showErrorMessage="1" sqref="J264">
      <formula1>$K$35:$K$37</formula1>
    </dataValidation>
    <dataValidation type="list" allowBlank="1" showErrorMessage="1" sqref="E272:F272 F262:F263 F239:F241 F230:F233 F76:F83 F265:F267">
      <formula1>$E$37:$E$43</formula1>
    </dataValidation>
    <dataValidation type="list" allowBlank="1" showInputMessage="1" showErrorMessage="1" sqref="E394 E345 E348 E351 E354 E360 E367 E374 E380 E387">
      <formula1>#REF!</formula1>
    </dataValidation>
    <dataValidation type="list" allowBlank="1" showErrorMessage="1" sqref="F278">
      <formula1>$C$28:$C$32</formula1>
    </dataValidation>
    <dataValidation type="list" allowBlank="1" showErrorMessage="1" sqref="E284 E288 E286">
      <formula1>$C$49:$C$55</formula1>
    </dataValidation>
    <dataValidation type="list" allowBlank="1" showErrorMessage="1" sqref="F284 F288 F286">
      <formula1>$G$57:$G$57</formula1>
    </dataValidation>
    <dataValidation type="list" allowBlank="1" showInputMessage="1" showErrorMessage="1" prompt="Para riesgos de Corrupción, el impacto solo debe calificarse a partir de 3, es decir, 3 ,4 o 5." sqref="G284 G288 G286">
      <formula1>$G$57:$G$57</formula1>
    </dataValidation>
    <dataValidation type="list" allowBlank="1" showErrorMessage="1" sqref="J284 J288:J289">
      <formula1>$J$53:$J$55</formula1>
    </dataValidation>
    <dataValidation type="list" allowBlank="1" showErrorMessage="1" sqref="F290 F302 F299 F296 F293">
      <formula1>$G$58:$G$58</formula1>
    </dataValidation>
    <dataValidation type="list" allowBlank="1" showInputMessage="1" showErrorMessage="1" prompt="Para riesgos de Corrupción, el impacto solo debe calificarse a partir de 3, es decir, 3 ,4 o 5." sqref="G290 G302 G299 G296 G293">
      <formula1>$G$58:$G$58</formula1>
    </dataValidation>
    <dataValidation type="list" allowBlank="1" showErrorMessage="1" sqref="E308">
      <formula1>$G$50:$G$56</formula1>
    </dataValidation>
    <dataValidation type="list" allowBlank="1" showErrorMessage="1" sqref="F308">
      <formula1>$I$54:$I$58</formula1>
    </dataValidation>
    <dataValidation type="list" allowBlank="1" showInputMessage="1" showErrorMessage="1" prompt="Para riesgos de Corrupción, el impacto solo debe calificarse a partir de 3, es decir, 3 ,4 o 5." sqref="G308">
      <formula1>$I$54:$I$58</formula1>
    </dataValidation>
    <dataValidation type="list" allowBlank="1" showErrorMessage="1" sqref="J308">
      <formula1>$L$50:$L$52</formula1>
    </dataValidation>
    <dataValidation type="list" allowBlank="1" showErrorMessage="1" sqref="F318 F314:F315 F320">
      <formula1>$F$57:$F$57</formula1>
    </dataValidation>
    <dataValidation type="list" allowBlank="1" showInputMessage="1" showErrorMessage="1" prompt="Para riesgos de Corrupción, el impacto solo debe calificarse a partir de 3, es decir, 3 ,4 o 5." sqref="G318 G314:G315 G320">
      <formula1>$F$57:$F$57</formula1>
    </dataValidation>
    <dataValidation type="list" allowBlank="1" showErrorMessage="1" sqref="J318 J314:J315 J320">
      <formula1>$H$53:$H$54</formula1>
    </dataValidation>
    <dataValidation type="list" allowBlank="1" showErrorMessage="1" sqref="E321 E326 E323">
      <formula1>$E$43:$E$51</formula1>
    </dataValidation>
    <dataValidation type="list" allowBlank="1" showErrorMessage="1" sqref="F321 F326 F323">
      <formula1>$G$49:$G$53</formula1>
    </dataValidation>
    <dataValidation type="list" allowBlank="1" showInputMessage="1" showErrorMessage="1" prompt="Para riesgos de Corrupción, el impacto solo debe calificarse a partir de 3, es decir, 3 ,4 o 5." sqref="G321 G326 G323">
      <formula1>$G$49:$G$53</formula1>
    </dataValidation>
    <dataValidation type="list" allowBlank="1" showErrorMessage="1" sqref="J323 J326">
      <formula1>$J$43:$J$47</formula1>
    </dataValidation>
    <dataValidation type="list" allowBlank="1" showErrorMessage="1" sqref="E327 E330:E333">
      <formula1>$G$52:$G$58</formula1>
    </dataValidation>
    <dataValidation type="list" allowBlank="1" showErrorMessage="1" sqref="F327 F330:F333">
      <formula1>$I$56:$I$60</formula1>
    </dataValidation>
    <dataValidation type="list" allowBlank="1" showInputMessage="1" showErrorMessage="1" prompt="Para riesgos de Corrupción, el impacto solo debe calificarse a partir de 3, es decir, 3 ,4 o 5." sqref="G327 G330:G333">
      <formula1>$I$56:$I$60</formula1>
    </dataValidation>
    <dataValidation type="list" allowBlank="1" showErrorMessage="1" sqref="G345 G348:G353">
      <formula1>$G$56:$G$57</formula1>
    </dataValidation>
    <dataValidation type="list" allowBlank="1" showErrorMessage="1" sqref="J345 J351 J348">
      <formula1>$G$51:$G$52</formula1>
    </dataValidation>
    <dataValidation type="list" allowBlank="1" showErrorMessage="1" sqref="F354:G354 F360:G360 F367:G367 F374:G374">
      <formula1>$F$91:$F$95</formula1>
    </dataValidation>
    <dataValidation type="list" allowBlank="1" showErrorMessage="1" sqref="J354 J360:J363 J374 J367">
      <formula1>$H$88:$H$89</formula1>
    </dataValidation>
    <dataValidation type="list" allowBlank="1" showErrorMessage="1" sqref="F380:G380 F394:G394 F387:G387">
      <formula1>$F$84:$F$86</formula1>
    </dataValidation>
    <dataValidation type="list" allowBlank="1" showErrorMessage="1" sqref="E403 E405:E406 E420 E414 E411">
      <formula1>$E$58:$E$60</formula1>
    </dataValidation>
    <dataValidation type="list" allowBlank="1" showErrorMessage="1" sqref="F403 F405:F406 F420 F414 F411">
      <formula1>$G$58:$G$62</formula1>
    </dataValidation>
    <dataValidation type="list" allowBlank="1" showInputMessage="1" showErrorMessage="1" prompt="Para riesgos de Corrupción, el impacto solo debe calificarse a partir de 3, es decir, 3 ,4 o 5." sqref="G403 G405:G406 G420 G414 G411">
      <formula1>$G$58:$G$62</formula1>
    </dataValidation>
    <dataValidation type="list" allowBlank="1" showErrorMessage="1" sqref="J411 J414">
      <formula1>$G$59:$G$60</formula1>
    </dataValidation>
    <dataValidation type="list" allowBlank="1" showErrorMessage="1" sqref="E422 E500 E485 E472 E463 E460 E446 E436 E433 E428">
      <formula1>$E$250:$E$256</formula1>
    </dataValidation>
    <dataValidation type="list" allowBlank="1" showErrorMessage="1" sqref="F422 F500 F485 F472 F463 F460 F446 F436 F433 F428">
      <formula1>$G$254:$G$258</formula1>
    </dataValidation>
    <dataValidation type="list" allowBlank="1" showInputMessage="1" showErrorMessage="1" prompt="Para riesgos de Corrupción, el impacto solo debe calificarse a partir de 3, es decir, 3 ,4 o 5." sqref="G422 G500 G485 G472 G463 G460 G446 G436 G433 G428">
      <formula1>$G$254:$G$258</formula1>
    </dataValidation>
    <dataValidation type="list" allowBlank="1" showErrorMessage="1" sqref="J422 J500 J485 J472 J463 J460 J446 J436 J433 J428">
      <formula1>$J$250:$J$252</formula1>
    </dataValidation>
    <dataValidation type="list" allowBlank="1" showErrorMessage="1" sqref="E521 E518:E519">
      <formula1>$C$87:$C$91</formula1>
    </dataValidation>
    <dataValidation type="list" allowBlank="1" showErrorMessage="1" sqref="E522 E527 E524:E525">
      <formula1>$E$87:$E$91</formula1>
    </dataValidation>
    <dataValidation type="list" allowBlank="1" showErrorMessage="1" sqref="F527:G527 F518:F519 F521:F522 F524:G525">
      <formula1>$G$90:$G$93</formula1>
    </dataValidation>
    <dataValidation type="list" allowBlank="1" showErrorMessage="1" sqref="J527 J521:J525">
      <formula1>$J$87:$J$87</formula1>
    </dataValidation>
    <dataValidation type="list" allowBlank="1" showErrorMessage="1" sqref="E19:E27">
      <formula1>$E$40:$E$48</formula1>
    </dataValidation>
    <dataValidation type="list" allowBlank="1" showErrorMessage="1" sqref="E29:E36 E283 E281 E40:E41">
      <formula1>$C$46:$C$52</formula1>
    </dataValidation>
    <dataValidation type="list" allowBlank="1" showErrorMessage="1" sqref="E174:E181">
      <formula1>$C$42:$C$50</formula1>
    </dataValidation>
    <dataValidation type="list" allowBlank="1" showErrorMessage="1" sqref="E190:E194">
      <formula1>$C$28:$C$33</formula1>
    </dataValidation>
    <dataValidation type="list" allowBlank="1" showErrorMessage="1" sqref="E208:E213 E234:E238">
      <formula1>$B$28:$B$33</formula1>
    </dataValidation>
    <dataValidation type="list" allowBlank="1" showErrorMessage="1" sqref="E219:E221 E227:E228">
      <formula1>$F$58:$F$64</formula1>
    </dataValidation>
    <dataValidation type="list" allowBlank="1" showErrorMessage="1" sqref="E222:E226">
      <formula1>$D$71:$D$77</formula1>
    </dataValidation>
    <dataValidation type="list" allowBlank="1" showErrorMessage="1" sqref="E242:E244">
      <formula1>$C$34:$C$42</formula1>
    </dataValidation>
    <dataValidation type="list" allowBlank="1" showErrorMessage="1" sqref="E278:E280">
      <formula1>$B$36:$B$46</formula1>
    </dataValidation>
    <dataValidation type="list" allowBlank="1" showErrorMessage="1" sqref="E334:E338 E528:E533">
      <formula1>$E$50:$E$56</formula1>
    </dataValidation>
    <dataValidation type="list" allowBlank="1" showErrorMessage="1" sqref="E339:E342">
      <formula1>$E$50:$E$52</formula1>
    </dataValidation>
    <dataValidation type="list" allowBlank="1" showErrorMessage="1" sqref="E398:E402">
      <formula1>$E$55:$E$57</formula1>
    </dataValidation>
    <dataValidation type="list" allowBlank="1" showErrorMessage="1" sqref="F19:F27">
      <formula1>$G$46:$G$50</formula1>
    </dataValidation>
    <dataValidation type="list" allowBlank="1" showErrorMessage="1" sqref="F29:F36 F283">
      <formula1>$E$50:$E$54</formula1>
    </dataValidation>
    <dataValidation type="list" allowBlank="1" showErrorMessage="1" sqref="F91:F96">
      <formula1>$C$50:$C$54</formula1>
    </dataValidation>
    <dataValidation type="list" allowBlank="1" showErrorMessage="1" sqref="F174:F178 F180:F181">
      <formula1>$E$48:$E$52</formula1>
    </dataValidation>
    <dataValidation type="list" allowBlank="1" showErrorMessage="1" sqref="F190:F194">
      <formula1>$E$31:$E$35</formula1>
    </dataValidation>
    <dataValidation type="list" allowBlank="1" showErrorMessage="1" sqref="F195:F197">
      <formula1>$C$40:$C$46</formula1>
    </dataValidation>
    <dataValidation type="list" allowBlank="1" showErrorMessage="1" sqref="F209:F210">
      <formula1>$D$32:$D$36</formula1>
    </dataValidation>
    <dataValidation type="list" allowBlank="1" showErrorMessage="1" sqref="F211:F213 F234:F238">
      <formula1>$D$31:$D$35</formula1>
    </dataValidation>
    <dataValidation type="list" allowBlank="1" showErrorMessage="1" sqref="F214:F218">
      <formula1>$C$33:$C$37</formula1>
    </dataValidation>
    <dataValidation type="list" allowBlank="1" showErrorMessage="1" sqref="F219:F221 F227:F228">
      <formula1>$H$62:$H$66</formula1>
    </dataValidation>
    <dataValidation type="list" allowBlank="1" showErrorMessage="1" sqref="F222:F226">
      <formula1>$F$75:$F$79</formula1>
    </dataValidation>
    <dataValidation type="list" allowBlank="1" showErrorMessage="1" sqref="F242:F244">
      <formula1>$E$40:$E$46</formula1>
    </dataValidation>
    <dataValidation type="list" allowBlank="1" showErrorMessage="1" sqref="F275:F277">
      <formula1>$C$27:$C$30</formula1>
    </dataValidation>
    <dataValidation type="list" allowBlank="1" showErrorMessage="1" sqref="F279:F280">
      <formula1>$D$42:$D$48</formula1>
    </dataValidation>
    <dataValidation type="list" allowBlank="1" showErrorMessage="1" sqref="F305:F307 F312:F313 F309:F310">
      <formula1>$H$58:$H$59</formula1>
    </dataValidation>
    <dataValidation type="list" allowBlank="1" showErrorMessage="1" sqref="F334:F353 G337:G338 F528:F533">
      <formula1>$G$54:$G$57</formula1>
    </dataValidation>
    <dataValidation type="list" allowBlank="1" showInputMessage="1" showErrorMessage="1" prompt="Para riesgos de Corrupción, el impacto solo debe calificarse a partir de 3, es decir, 3 ,4 o 5." sqref="G19:G27">
      <formula1>$G$46:$G$50</formula1>
    </dataValidation>
    <dataValidation type="list" allowBlank="1" showInputMessage="1" showErrorMessage="1" prompt="Para riesgos de Corrupción, el impacto solo debe calificarse a partir de 3, es decir, 3 ,4 o 5." sqref="G29:G36 G283">
      <formula1>$E$50:$E$54</formula1>
    </dataValidation>
    <dataValidation type="list" allowBlank="1" showInputMessage="1" showErrorMessage="1" prompt="Para riesgos de Corrupción, el impacto solo debe calificarse a partir de 3, es decir, 3 ,4 o 5." sqref="G76:G83 G265:G267 G262:G263 G239:G241 G230:G233">
      <formula1>$E$37:$E$43</formula1>
    </dataValidation>
    <dataValidation type="list" allowBlank="1" showInputMessage="1" showErrorMessage="1" prompt="Para riesgos de Corrupción, el impacto solo debe calificarse a partir de 3, es decir, 3 ,4 o 5." sqref="G91:G96">
      <formula1>$C$50:$C$54</formula1>
    </dataValidation>
    <dataValidation type="list" allowBlank="1" showInputMessage="1" showErrorMessage="1" prompt="Para riesgos de Corrupción, el impacto solo debe calificarse a partir de 3, es decir, 3 ,4 o 5." sqref="G174:G178 G180">
      <formula1>$E$48:$E$52</formula1>
    </dataValidation>
    <dataValidation type="list" allowBlank="1" showInputMessage="1" showErrorMessage="1" prompt="Para riesgos de Corrupción, el impacto solo debe calificarse a partir de 3, es decir, 3 ,4 o 5." sqref="G190:G194">
      <formula1>$E$31:$E$35</formula1>
    </dataValidation>
    <dataValidation type="list" allowBlank="1" showInputMessage="1" showErrorMessage="1" prompt="Para riesgos de Corrupción, el impacto solo debe calificarse a partir de 3, es decir, 3 ,4 o 5." sqref="G195:G197">
      <formula1>$C$40:$C$46</formula1>
    </dataValidation>
    <dataValidation type="list" allowBlank="1" showInputMessage="1" showErrorMessage="1" prompt="Para riesgos de Corrupción, el impacto solo debe calificarse a partir de 3, es decir, 3 ,4 o 5." sqref="G211:G213 G234:G238">
      <formula1>$D$31:$D$35</formula1>
    </dataValidation>
    <dataValidation type="list" allowBlank="1" showInputMessage="1" showErrorMessage="1" prompt="Para riesgos de Corrupción, el impacto solo debe calificarse a partir de 3, es decir, 3 ,4 o 5." sqref="G214:G218">
      <formula1>$C$33:$C$37</formula1>
    </dataValidation>
    <dataValidation type="list" allowBlank="1" showInputMessage="1" showErrorMessage="1" prompt="Para riesgos de Corrupción, el impacto solo debe calificarse a partir de 3, es decir, 3 ,4 o 5." sqref="G219:G221 G227:G228">
      <formula1>$H$62:$H$66</formula1>
    </dataValidation>
    <dataValidation type="list" allowBlank="1" showInputMessage="1" showErrorMessage="1" prompt="Para riesgos de Corrupción, el impacto solo debe calificarse a partir de 3, es decir, 3 ,4 o 5." sqref="G222:G226">
      <formula1>$F$53:$F$57</formula1>
    </dataValidation>
    <dataValidation type="list" allowBlank="1" showInputMessage="1" showErrorMessage="1" prompt="Para riesgos de Corrupción, el impacto solo debe calificarse a partir de 3, es decir, 3 ,4 o 5." sqref="G242:G244">
      <formula1>$E$40:$E$46</formula1>
    </dataValidation>
    <dataValidation type="list" allowBlank="1" showInputMessage="1" showErrorMessage="1" prompt="Para riesgos de Corrupción, el impacto solo debe calificarse a partir de 3, es decir, 3 ,4 o 5." sqref="G398:G402 G272">
      <formula1>#REF!</formula1>
    </dataValidation>
    <dataValidation type="list" allowBlank="1" showInputMessage="1" showErrorMessage="1" prompt="Para riesgos de Corrupción, el impacto solo debe calificarse a partir de 3, es decir, 3 ,4 o 5." sqref="G275:G277">
      <formula1>$C$27:$C$30</formula1>
    </dataValidation>
    <dataValidation type="list" allowBlank="1" showInputMessage="1" showErrorMessage="1" prompt="Para riesgos de Corrupción, el impacto solo debe calificarse a partir de 3, es decir, 3 ,4 o 5." sqref="G278:G280">
      <formula1>$D$42:$D$48</formula1>
    </dataValidation>
    <dataValidation type="list" allowBlank="1" showInputMessage="1" showErrorMessage="1" prompt="Para riesgos de Corrupción, el impacto solo debe calificarse a partir de 3, es decir, 3 ,4 o 5." sqref="G305:G307 G312:G313 G309:G310">
      <formula1>$H$58:$H$59</formula1>
    </dataValidation>
    <dataValidation type="list" allowBlank="1" showInputMessage="1" showErrorMessage="1" prompt="Para riesgos de Corrupción, el impacto solo debe calificarse a partir de 3, es decir, 3 ,4 o 5." sqref="G334:G336 G528:G533 G339:G344">
      <formula1>$G$54:$G$57</formula1>
    </dataValidation>
    <dataValidation type="list" allowBlank="1" showInputMessage="1" showErrorMessage="1" prompt="Para riesgos de Corrupción, el impacto solo debe calificarse a partir de 3, es decir, 3 ,4 o 5." sqref="G518:G519 G521:G522">
      <formula1>$G$90:$G$93</formula1>
    </dataValidation>
    <dataValidation type="list" allowBlank="1" showErrorMessage="1" sqref="J19:J27">
      <formula1>$J$40:$J$42</formula1>
    </dataValidation>
    <dataValidation type="list" allowBlank="1" showErrorMessage="1" sqref="J28:J37 J40:J41">
      <formula1>$H$46:$H$48</formula1>
    </dataValidation>
    <dataValidation type="list" allowBlank="1" showErrorMessage="1" sqref="J38:J39">
      <formula1>$K$46:$K$48</formula1>
    </dataValidation>
    <dataValidation type="list" allowBlank="1" showErrorMessage="1" sqref="J49:J50">
      <formula1>$G$49:$G$50</formula1>
    </dataValidation>
    <dataValidation type="list" allowBlank="1" showErrorMessage="1" sqref="J57:J59 J63:J66">
      <formula1>$H$63:$H$65</formula1>
    </dataValidation>
    <dataValidation type="list" allowBlank="1" showErrorMessage="1" sqref="J67:J73 J184:J188">
      <formula1>$H$35:$H$37</formula1>
    </dataValidation>
    <dataValidation type="list" allowBlank="1" showErrorMessage="1" sqref="J74:J75">
      <formula1>$E$27:$E$27</formula1>
    </dataValidation>
    <dataValidation type="list" allowBlank="1" showErrorMessage="1" sqref="J91:J96">
      <formula1>$E$46:$E$47</formula1>
    </dataValidation>
    <dataValidation type="list" allowBlank="1" showErrorMessage="1" sqref="J190:J194">
      <formula1>$H$28:$H$29</formula1>
    </dataValidation>
    <dataValidation type="list" allowBlank="1" showErrorMessage="1" sqref="J195:J197">
      <formula1>$E$34:$E$35</formula1>
    </dataValidation>
    <dataValidation type="list" allowBlank="1" showErrorMessage="1" sqref="J208:J210 J234:J238 J212:J213">
      <formula1>$G$28:$G$29</formula1>
    </dataValidation>
    <dataValidation type="list" allowBlank="1" showErrorMessage="1" sqref="J214:J218">
      <formula1>$E$29:$E$30</formula1>
    </dataValidation>
    <dataValidation type="list" allowBlank="1" showErrorMessage="1" sqref="J219:J221 J227:J228">
      <formula1>$K$58:$K$60</formula1>
    </dataValidation>
    <dataValidation type="list" allowBlank="1" showErrorMessage="1" sqref="J222:J226">
      <formula1>$H$71:$H$72</formula1>
    </dataValidation>
    <dataValidation type="list" allowBlank="1" showErrorMessage="1" sqref="J242:J244">
      <formula1>$H$34:$H$36</formula1>
    </dataValidation>
    <dataValidation type="list" allowBlank="1" showErrorMessage="1" sqref="J268:J270 E274 E268:E270 J274">
      <formula1>$B$35:$B$43</formula1>
    </dataValidation>
    <dataValidation type="list" allowBlank="1" showErrorMessage="1" sqref="J275:J276">
      <formula1>$F$23:$F$25</formula1>
    </dataValidation>
    <dataValidation type="list" allowBlank="1" showErrorMessage="1" sqref="J278:J280">
      <formula1>$G$36:$G$40</formula1>
    </dataValidation>
    <dataValidation type="list" allowBlank="1" showErrorMessage="1" sqref="J282:J283">
      <formula1>$G$46:$G$47</formula1>
    </dataValidation>
    <dataValidation type="list" allowBlank="1" showErrorMessage="1" sqref="J321:J322">
      <formula1>$H$37:$H$40</formula1>
    </dataValidation>
    <dataValidation type="list" allowBlank="1" showErrorMessage="1" sqref="J327:J328 J330:J331">
      <formula1>$L$52:$L$54</formula1>
    </dataValidation>
    <dataValidation type="list" allowBlank="1" showErrorMessage="1" sqref="J332:J333">
      <formula1>$L$52:$L$53</formula1>
    </dataValidation>
    <dataValidation type="list" allowBlank="1" showErrorMessage="1" sqref="J334:J338 J528:J533">
      <formula1>$J$50:$J$52</formula1>
    </dataValidation>
    <dataValidation type="list" allowBlank="1" showErrorMessage="1" sqref="J380:J383 J394:J395 J387:J389">
      <formula1>$H$80:$H$81</formula1>
    </dataValidation>
    <dataValidation type="list" allowBlank="1" showErrorMessage="1" sqref="J398:J400">
      <formula1>$J$55:$J$57</formula1>
    </dataValidation>
    <dataValidation type="list" allowBlank="1" showErrorMessage="1" sqref="J401:J402">
      <formula1>$J$55:$J$56</formula1>
    </dataValidation>
    <dataValidation type="list" allowBlank="1" showErrorMessage="1" sqref="J518:J520">
      <formula1>$J$87:$J$88</formula1>
    </dataValidation>
    <dataValidation type="list" allowBlank="1" showInputMessage="1" showErrorMessage="1" prompt="Para riesgos de Corrupción, el impacto solo debe calificarse a partir de 3, es decir, 3 ,4 o 5." sqref="G268:G271 G273:G274">
      <formula1>$H$35:$H$39</formula1>
    </dataValidation>
    <dataValidation type="list" allowBlank="1" showErrorMessage="1" sqref="F268:F271 F273:F274">
      <formula1>$H$35:$H$39</formula1>
    </dataValidation>
    <dataValidation type="list" allowBlank="1" showErrorMessage="1" sqref="J271:J273">
      <formula1>$K$31:$K$33</formula1>
    </dataValidation>
    <dataValidation type="list" allowBlank="1" showErrorMessage="1" sqref="E271 E273">
      <formula1>$F$31:$F$37</formula1>
    </dataValidation>
    <dataValidation type="list" allowBlank="1" showErrorMessage="1" sqref="J175">
      <formula1>$K$42:$K$46</formula1>
    </dataValidation>
    <dataValidation type="list" allowBlank="1" showErrorMessage="1" sqref="F179 F182:F183">
      <formula1>$H$48:$H$52</formula1>
    </dataValidation>
    <dataValidation type="list" allowBlank="1" showInputMessage="1" showErrorMessage="1" prompt="Para riesgos de Corrupción, el impacto solo debe calificarse a partir de 3, es decir, 3 ,4 o 5." sqref="G179 G182:G183">
      <formula1>$H$48:$H$52</formula1>
    </dataValidation>
    <dataValidation type="list" allowBlank="1" showErrorMessage="1" sqref="E182:E183">
      <formula1>$F$42:$F$50</formula1>
    </dataValidation>
    <dataValidation type="list" allowBlank="1" showErrorMessage="1" sqref="J182:J183">
      <formula1>$K$42:$K$43</formula1>
    </dataValidation>
    <dataValidation type="list" allowBlank="1" showErrorMessage="1" sqref="J281">
      <formula1>$H$32:$H$33</formula1>
      <formula2>0</formula2>
    </dataValidation>
    <dataValidation type="list" allowBlank="1" showErrorMessage="1" sqref="F208">
      <formula1>$G$34:$G$38</formula1>
    </dataValidation>
    <dataValidation type="list" allowBlank="1" showInputMessage="1" showErrorMessage="1" prompt="Para riesgos de Corrupción, el impacto solo debe calificarse a partir de 3, es decir, 3 ,4 o 5." sqref="G208">
      <formula1>$G$34:$G$38</formula1>
    </dataValidation>
    <dataValidation type="list" allowBlank="1" showErrorMessage="1" sqref="E84:E90">
      <formula1>$C$475:$C$481</formula1>
    </dataValidation>
    <dataValidation type="list" allowBlank="1" showErrorMessage="1" sqref="J84:J90">
      <formula1>$H$475:$H$477</formula1>
    </dataValidation>
    <dataValidation type="list" allowBlank="1" showErrorMessage="1" sqref="F84:G90">
      <formula1>$E$479:$E$483</formula1>
    </dataValidation>
    <dataValidation type="list" allowBlank="1" showErrorMessage="1" sqref="E44:E45">
      <formula1>$E$49:$E$55</formula1>
    </dataValidation>
    <dataValidation type="list" allowBlank="1" showErrorMessage="1" sqref="F44:F45">
      <formula1>$G$53:$G$57</formula1>
    </dataValidation>
    <dataValidation type="list" allowBlank="1" showInputMessage="1" showErrorMessage="1" prompt="Para riesgos de Corrupción, el impacto solo debe calificarse a partir de 3, es decir, 3 ,4 o 5." sqref="G44:G45">
      <formula1>$G$53:$G$57</formula1>
    </dataValidation>
    <dataValidation type="list" allowBlank="1" showInputMessage="1" showErrorMessage="1" sqref="R44:R45">
      <formula1>$R$49:$R$52</formula1>
    </dataValidation>
    <dataValidation type="list" allowBlank="1" showErrorMessage="1" sqref="J44:J45">
      <formula1>$J$49:$J$51</formula1>
    </dataValidation>
    <dataValidation type="list" allowBlank="1" showErrorMessage="1" sqref="E97 E112 E126 E134">
      <formula1>$F$144:$F$150</formula1>
    </dataValidation>
    <dataValidation type="list" allowBlank="1" showErrorMessage="1" sqref="F97 F112 F126 F134">
      <formula1>$H$148:$H$152</formula1>
    </dataValidation>
    <dataValidation type="list" allowBlank="1" showInputMessage="1" showErrorMessage="1" prompt="Para riesgos de Corrupción, el impacto solo debe calificarse a partir de 3, es decir, 3 ,4 o 5." sqref="G97 G112 G126 G134">
      <formula1>$H$148:$H$152</formula1>
    </dataValidation>
    <dataValidation type="list" allowBlank="1" showErrorMessage="1" sqref="J97:J100 J112 J126:J129 J134:J138">
      <formula1>$K$144:$K$146</formula1>
    </dataValidation>
  </dataValidations>
  <printOptions horizontalCentered="1"/>
  <pageMargins left="0.78680555555555598" right="0.78680555555555598" top="0.78680555555555598" bottom="1.18055555555556" header="0.78680555555555598" footer="0.78680555555555598"/>
  <pageSetup paperSize="5" scale="10" pageOrder="overThenDown" orientation="landscape" r:id="rId1"/>
  <rowBreaks count="35" manualBreakCount="35">
    <brk id="23" max="16383" man="1"/>
    <brk id="27" max="16383" man="1"/>
    <brk id="36" max="16383" man="1"/>
    <brk id="41" max="16383" man="1"/>
    <brk id="66" max="16383" man="1"/>
    <brk id="75" max="16383" man="1"/>
    <brk id="83" max="16383" man="1"/>
    <brk id="156" max="16383" man="1"/>
    <brk id="173" max="16383" man="1"/>
    <brk id="183" max="16383" man="1"/>
    <brk id="194" max="16383" man="1"/>
    <brk id="207" max="16383" man="1"/>
    <brk id="225" max="16383" man="1"/>
    <brk id="228" max="16383" man="1"/>
    <brk id="233" max="16383" man="1"/>
    <brk id="242" max="16383" man="1"/>
    <brk id="244" max="16383" man="1"/>
    <brk id="261" max="16383" man="1"/>
    <brk id="267" max="16383" man="1"/>
    <brk id="271" max="16383" man="1"/>
    <brk id="274" max="16383" man="1"/>
    <brk id="277" max="16383" man="1"/>
    <brk id="281" max="16383" man="1"/>
    <brk id="289" max="16383" man="1"/>
    <brk id="304" max="16383" man="1"/>
    <brk id="313" max="16383" man="1"/>
    <brk id="320" max="16383" man="1"/>
    <brk id="326" max="16383" man="1"/>
    <brk id="333" max="16383" man="1"/>
    <brk id="338" max="16383" man="1"/>
    <brk id="353" max="16383" man="1"/>
    <brk id="402" max="16383" man="1"/>
    <brk id="421" max="16383" man="1"/>
    <brk id="484" max="16383" man="1"/>
    <brk id="517"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 Mapa de Riesgos </vt:lpstr>
      <vt:lpstr>' Mapa de Riesgos '!Títulos_a_imprimir</vt:lpstr>
      <vt:lpstr>' Mapa de Riesgos '!Z_E967B86A_4A15_4193_B8F7_295A0B309E18_.wvu.PrintArea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Alcaldia Cali Alcaldia Cali</dc:creator>
  <cp:lastModifiedBy>Prado, Jaramillo Juan Abdon</cp:lastModifiedBy>
  <cp:lastPrinted>2018-11-23T17:35:00Z</cp:lastPrinted>
  <dcterms:created xsi:type="dcterms:W3CDTF">2018-01-16T20:28:00Z</dcterms:created>
  <dcterms:modified xsi:type="dcterms:W3CDTF">2019-01-30T15:21:19Z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1033-10.2.0.5838</vt:lpwstr>
  </property>
</Properties>
</file>