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7400" windowHeight="10935" firstSheet="3" activeTab="7"/>
  </bookViews>
  <sheets>
    <sheet name="Compliado 2013" sheetId="1" r:id="rId1"/>
    <sheet name="Transición por corregimiento" sheetId="6" r:id="rId2"/>
    <sheet name="Primaria por corregimiento" sheetId="2" r:id="rId3"/>
    <sheet name="Aceleración por corregimiento" sheetId="9" r:id="rId4"/>
    <sheet name="Secundaria por corregimiento" sheetId="3" r:id="rId5"/>
    <sheet name="Media por corregimiento" sheetId="4" r:id="rId6"/>
    <sheet name="Acelerado por Corregimiento" sheetId="5" r:id="rId7"/>
    <sheet name="Total Ciudad" sheetId="7" r:id="rId8"/>
  </sheets>
  <calcPr calcId="145621"/>
</workbook>
</file>

<file path=xl/calcChain.xml><?xml version="1.0" encoding="utf-8"?>
<calcChain xmlns="http://schemas.openxmlformats.org/spreadsheetml/2006/main">
  <c r="H4" i="7" l="1"/>
  <c r="H3" i="7"/>
  <c r="H5" i="7"/>
  <c r="D4" i="9" l="1"/>
  <c r="D16" i="9" s="1"/>
  <c r="D5" i="6"/>
  <c r="D6" i="6"/>
  <c r="D7" i="6"/>
  <c r="D8" i="6"/>
  <c r="D9" i="6"/>
  <c r="D10" i="6"/>
  <c r="D11" i="6"/>
  <c r="D12" i="6"/>
  <c r="D13" i="6"/>
  <c r="D14" i="6"/>
  <c r="D15" i="6"/>
  <c r="D4" i="6"/>
  <c r="D16" i="6"/>
  <c r="D4" i="7"/>
  <c r="D5" i="5"/>
  <c r="D6" i="5"/>
  <c r="D7" i="5"/>
  <c r="D8" i="5"/>
  <c r="D9" i="5"/>
  <c r="D10" i="5"/>
  <c r="D11" i="5"/>
  <c r="D12" i="5"/>
  <c r="D13" i="5"/>
  <c r="D14" i="5"/>
  <c r="D15" i="5"/>
  <c r="D4" i="5"/>
  <c r="D16" i="5" s="1"/>
  <c r="C16" i="5"/>
  <c r="B16" i="5"/>
  <c r="D5" i="4"/>
  <c r="D6" i="4"/>
  <c r="D16" i="4" s="1"/>
  <c r="D7" i="4"/>
  <c r="D8" i="4"/>
  <c r="D9" i="4"/>
  <c r="D10" i="4"/>
  <c r="D11" i="4"/>
  <c r="D12" i="4"/>
  <c r="D13" i="4"/>
  <c r="D14" i="4"/>
  <c r="D15" i="4"/>
  <c r="D4" i="4"/>
  <c r="C16" i="4"/>
  <c r="B16" i="4"/>
  <c r="D4" i="3"/>
  <c r="D16" i="3" s="1"/>
  <c r="D5" i="3"/>
  <c r="D6" i="3"/>
  <c r="D7" i="3"/>
  <c r="D8" i="3"/>
  <c r="D9" i="3"/>
  <c r="D10" i="3"/>
  <c r="D11" i="3"/>
  <c r="D12" i="3"/>
  <c r="D13" i="3"/>
  <c r="D14" i="3"/>
  <c r="D15" i="3"/>
  <c r="C16" i="3"/>
  <c r="B16" i="3"/>
  <c r="D5" i="9"/>
  <c r="D6" i="9"/>
  <c r="D7" i="9"/>
  <c r="D8" i="9"/>
  <c r="D9" i="9"/>
  <c r="D10" i="9"/>
  <c r="D11" i="9"/>
  <c r="D12" i="9"/>
  <c r="D13" i="9"/>
  <c r="D14" i="9"/>
  <c r="D15" i="9"/>
  <c r="C16" i="9"/>
  <c r="B16" i="9"/>
  <c r="D4" i="2"/>
  <c r="D5" i="2"/>
  <c r="D6" i="2"/>
  <c r="D7" i="2"/>
  <c r="D8" i="2"/>
  <c r="D9" i="2"/>
  <c r="D10" i="2"/>
  <c r="D11" i="2"/>
  <c r="D12" i="2"/>
  <c r="D13" i="2"/>
  <c r="D14" i="2"/>
  <c r="D15" i="2"/>
  <c r="C16" i="2"/>
  <c r="B16" i="2"/>
  <c r="B16" i="6"/>
  <c r="C16" i="6"/>
  <c r="D16" i="2" l="1"/>
  <c r="G4" i="7"/>
  <c r="G3" i="7"/>
  <c r="G5" i="7" s="1"/>
  <c r="F4" i="7"/>
  <c r="F3" i="7"/>
  <c r="E4" i="7"/>
  <c r="E3" i="7"/>
  <c r="E5" i="7" s="1"/>
  <c r="D3" i="7"/>
  <c r="C5" i="7"/>
  <c r="D5" i="7"/>
  <c r="C4" i="7"/>
  <c r="C3" i="7"/>
  <c r="B5" i="7"/>
  <c r="B3" i="7"/>
  <c r="B4" i="7"/>
  <c r="F5" i="7" l="1"/>
  <c r="Z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C26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C41" i="1"/>
  <c r="AA5" i="1" l="1"/>
</calcChain>
</file>

<file path=xl/sharedStrings.xml><?xml version="1.0" encoding="utf-8"?>
<sst xmlns="http://schemas.openxmlformats.org/spreadsheetml/2006/main" count="198" uniqueCount="76">
  <si>
    <t>COMUNA</t>
  </si>
  <si>
    <t>TRANSICION</t>
  </si>
  <si>
    <t>PRIMARIA</t>
  </si>
  <si>
    <t>SECUNDARIA</t>
  </si>
  <si>
    <t>MEDIA</t>
  </si>
  <si>
    <t>CICLOS</t>
  </si>
  <si>
    <t>TOTAL</t>
  </si>
  <si>
    <t>Descripción</t>
  </si>
  <si>
    <t>ACELERACION</t>
  </si>
  <si>
    <t>CICLO I</t>
  </si>
  <si>
    <t>CICLO II</t>
  </si>
  <si>
    <t>CICLO III</t>
  </si>
  <si>
    <t>CICLO IV</t>
  </si>
  <si>
    <t>CICLO V</t>
  </si>
  <si>
    <t>CICLO VI</t>
  </si>
  <si>
    <t>Total general</t>
  </si>
  <si>
    <t>Total Comuna 1</t>
  </si>
  <si>
    <t>Total Comuna 2</t>
  </si>
  <si>
    <t>Total Comuna 3</t>
  </si>
  <si>
    <t>Total Comuna 4</t>
  </si>
  <si>
    <t>Total Comuna 5</t>
  </si>
  <si>
    <t>Total Comuna 6</t>
  </si>
  <si>
    <t>Total Comuna 7</t>
  </si>
  <si>
    <t>Total Comuna 8</t>
  </si>
  <si>
    <t>Total Comuna 9</t>
  </si>
  <si>
    <t>Total Comuna 10</t>
  </si>
  <si>
    <t>Total Comuna 11</t>
  </si>
  <si>
    <t>Total Comuna 12</t>
  </si>
  <si>
    <t>Total Comuna 13</t>
  </si>
  <si>
    <t>Total Comuna 14</t>
  </si>
  <si>
    <t>Total Comuna 15</t>
  </si>
  <si>
    <t>Total Comuna 16</t>
  </si>
  <si>
    <t>Total Comuna 17</t>
  </si>
  <si>
    <t>Total Comuna 18</t>
  </si>
  <si>
    <t>Total Comuna 19</t>
  </si>
  <si>
    <t>Total Comuna 20</t>
  </si>
  <si>
    <t>Total Comuna 21</t>
  </si>
  <si>
    <t>Total Navarro 51</t>
  </si>
  <si>
    <t>Total Pance 53</t>
  </si>
  <si>
    <t>Total La Buitrera 54</t>
  </si>
  <si>
    <t>Total Villacarmelo 55</t>
  </si>
  <si>
    <t>Total Los Andes 56</t>
  </si>
  <si>
    <t>Total Pichinde 57</t>
  </si>
  <si>
    <t>Total La Leonera 58</t>
  </si>
  <si>
    <t>Total Felidia 59</t>
  </si>
  <si>
    <t>Total El saladito 60</t>
  </si>
  <si>
    <t>Total La Castilla 62</t>
  </si>
  <si>
    <t>Total Montebello 64</t>
  </si>
  <si>
    <t>Total Golondrinas 65</t>
  </si>
  <si>
    <t>Corregimientos</t>
  </si>
  <si>
    <t>Matricula I.E.O 2013 *Fuente: Anexo 6A Corte 2 de Julio de 2013 - Procesa Informacion Observatorio</t>
  </si>
  <si>
    <t>No. DE INSTITUCIONES EDUCATIVA</t>
  </si>
  <si>
    <t>No. DE SEDES</t>
  </si>
  <si>
    <t>Primaria</t>
  </si>
  <si>
    <t>Secundaria</t>
  </si>
  <si>
    <t>Media</t>
  </si>
  <si>
    <t>Acelerado</t>
  </si>
  <si>
    <t>Transición</t>
  </si>
  <si>
    <t>Nivel Educativo</t>
  </si>
  <si>
    <t>Aceleración</t>
  </si>
  <si>
    <t>Total Corregimientos</t>
  </si>
  <si>
    <t>Total Comunas</t>
  </si>
  <si>
    <t>No. Total de estudiantes matriculados Municipio Santiago de Cali comunas y municipios</t>
  </si>
  <si>
    <t>No. Total de estudiantes matriculados zona urbana (comunas)</t>
  </si>
  <si>
    <t>No. Total de estudiantes matriculados zona rural (Corregimientos)</t>
  </si>
  <si>
    <t>TOTAL CORREGIMIENTOS</t>
  </si>
  <si>
    <t>CORREGIMIENTOS</t>
  </si>
  <si>
    <t>Fuente: Anexo 6A Corte 2 de Julio de 2013 - Procesa Información Observatorio</t>
  </si>
  <si>
    <t xml:space="preserve">Matricula I.E.O Transición 2013 </t>
  </si>
  <si>
    <t>Fuente: Anexo 6A Corte 2 de Julio de 2013 - Procesa Informacion Observatorio</t>
  </si>
  <si>
    <t xml:space="preserve">Matricula I.E.O Primaria 2013 </t>
  </si>
  <si>
    <t xml:space="preserve">Matricula I.E.O Aceleracion 2013 </t>
  </si>
  <si>
    <t xml:space="preserve">Matricula I.E.O Secundaria 2013 </t>
  </si>
  <si>
    <t xml:space="preserve">Matricula I.E.O Media 2013 </t>
  </si>
  <si>
    <t>Matricula I.E.O Acelerado 2013</t>
  </si>
  <si>
    <t xml:space="preserve">Matricula Total I.E.O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</si>
</sst>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30">
    <xf numFmtId="0" fontId="0" fillId="0" borderId="0" xfId="0"/>
    <xf numFmtId="0" fontId="18" fillId="33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/>
    </xf>
    <xf numFmtId="1" fontId="18" fillId="33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2" fillId="33" borderId="10" xfId="0" applyFont="1" applyFill="1" applyBorder="1" applyAlignment="1">
      <alignment vertical="center" wrapText="1"/>
    </xf>
    <xf numFmtId="1" fontId="20" fillId="0" borderId="16" xfId="0" applyNumberFormat="1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</cellXfs>
  <cellStyles count="42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2"/>
  <sheetViews>
    <sheetView topLeftCell="A8" workbookViewId="0">
      <selection activeCell="E30" sqref="E30"/>
    </sheetView>
  </sheetViews>
  <sheetFormatPr baseColWidth="10" defaultRowHeight="15" x14ac:dyDescent="0.25"/>
  <cols>
    <col min="1" max="1" width="13.42578125" customWidth="1"/>
    <col min="2" max="2" width="16.7109375" bestFit="1" customWidth="1"/>
    <col min="3" max="3" width="13.7109375" style="8" customWidth="1"/>
    <col min="4" max="4" width="10.85546875" style="8" customWidth="1"/>
    <col min="5" max="5" width="11.42578125" style="8"/>
  </cols>
  <sheetData>
    <row r="2" spans="2:27" x14ac:dyDescent="0.25"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7" ht="20.25" customHeight="1" x14ac:dyDescent="0.25">
      <c r="B3" s="7" t="s">
        <v>0</v>
      </c>
      <c r="C3" s="24" t="s">
        <v>51</v>
      </c>
      <c r="D3" s="22" t="s">
        <v>52</v>
      </c>
      <c r="E3" s="22" t="s">
        <v>1</v>
      </c>
      <c r="F3" s="19" t="s">
        <v>2</v>
      </c>
      <c r="G3" s="20"/>
      <c r="H3" s="20"/>
      <c r="I3" s="20"/>
      <c r="J3" s="21"/>
      <c r="K3" s="22" t="s">
        <v>8</v>
      </c>
      <c r="L3" s="19" t="s">
        <v>3</v>
      </c>
      <c r="M3" s="20"/>
      <c r="N3" s="20"/>
      <c r="O3" s="21"/>
      <c r="P3" s="19" t="s">
        <v>4</v>
      </c>
      <c r="Q3" s="20"/>
      <c r="R3" s="20"/>
      <c r="S3" s="21"/>
      <c r="T3" s="19" t="s">
        <v>5</v>
      </c>
      <c r="U3" s="20"/>
      <c r="V3" s="20"/>
      <c r="W3" s="20"/>
      <c r="X3" s="20"/>
      <c r="Y3" s="21"/>
      <c r="Z3" s="22" t="s">
        <v>6</v>
      </c>
    </row>
    <row r="4" spans="2:27" ht="21" customHeight="1" x14ac:dyDescent="0.25">
      <c r="B4" s="7" t="s">
        <v>7</v>
      </c>
      <c r="C4" s="25"/>
      <c r="D4" s="23"/>
      <c r="E4" s="23"/>
      <c r="F4" s="7">
        <v>1</v>
      </c>
      <c r="G4" s="7">
        <v>2</v>
      </c>
      <c r="H4" s="7">
        <v>3</v>
      </c>
      <c r="I4" s="7">
        <v>4</v>
      </c>
      <c r="J4" s="7">
        <v>5</v>
      </c>
      <c r="K4" s="23"/>
      <c r="L4" s="7">
        <v>6</v>
      </c>
      <c r="M4" s="7">
        <v>7</v>
      </c>
      <c r="N4" s="7">
        <v>8</v>
      </c>
      <c r="O4" s="7">
        <v>9</v>
      </c>
      <c r="P4" s="7">
        <v>10</v>
      </c>
      <c r="Q4" s="7">
        <v>11</v>
      </c>
      <c r="R4" s="7">
        <v>12</v>
      </c>
      <c r="S4" s="7">
        <v>13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7" t="s">
        <v>14</v>
      </c>
      <c r="Z4" s="23"/>
    </row>
    <row r="5" spans="2:27" x14ac:dyDescent="0.25">
      <c r="B5" s="9" t="s">
        <v>16</v>
      </c>
      <c r="C5" s="3">
        <v>3</v>
      </c>
      <c r="D5" s="3">
        <v>13</v>
      </c>
      <c r="E5" s="6">
        <v>386</v>
      </c>
      <c r="F5" s="2">
        <v>515</v>
      </c>
      <c r="G5" s="2">
        <v>552</v>
      </c>
      <c r="H5" s="2">
        <v>513</v>
      </c>
      <c r="I5" s="2">
        <v>535</v>
      </c>
      <c r="J5" s="2">
        <v>485</v>
      </c>
      <c r="K5" s="2">
        <v>82</v>
      </c>
      <c r="L5" s="2">
        <v>618</v>
      </c>
      <c r="M5" s="2">
        <v>533</v>
      </c>
      <c r="N5" s="2">
        <v>425</v>
      </c>
      <c r="O5" s="2">
        <v>371</v>
      </c>
      <c r="P5" s="2">
        <v>372</v>
      </c>
      <c r="Q5" s="2">
        <v>239</v>
      </c>
      <c r="R5" s="2">
        <v>0</v>
      </c>
      <c r="S5" s="2">
        <v>0</v>
      </c>
      <c r="T5" s="2">
        <v>26</v>
      </c>
      <c r="U5" s="2">
        <v>139</v>
      </c>
      <c r="V5" s="2">
        <v>215</v>
      </c>
      <c r="W5" s="2">
        <v>287</v>
      </c>
      <c r="X5" s="2">
        <v>225</v>
      </c>
      <c r="Y5" s="2">
        <v>0</v>
      </c>
      <c r="Z5" s="2">
        <v>6518</v>
      </c>
      <c r="AA5">
        <f>SUM(E5:Y5)</f>
        <v>6518</v>
      </c>
    </row>
    <row r="6" spans="2:27" x14ac:dyDescent="0.25">
      <c r="B6" s="9" t="s">
        <v>17</v>
      </c>
      <c r="C6" s="3">
        <v>1</v>
      </c>
      <c r="D6" s="3">
        <v>6</v>
      </c>
      <c r="E6" s="6">
        <v>314</v>
      </c>
      <c r="F6" s="2">
        <v>295</v>
      </c>
      <c r="G6" s="2">
        <v>334</v>
      </c>
      <c r="H6" s="2">
        <v>318</v>
      </c>
      <c r="I6" s="2">
        <v>371</v>
      </c>
      <c r="J6" s="2">
        <v>288</v>
      </c>
      <c r="K6" s="2">
        <v>9</v>
      </c>
      <c r="L6" s="2">
        <v>454</v>
      </c>
      <c r="M6" s="2">
        <v>349</v>
      </c>
      <c r="N6" s="2">
        <v>363</v>
      </c>
      <c r="O6" s="2">
        <v>299</v>
      </c>
      <c r="P6" s="2">
        <v>282</v>
      </c>
      <c r="Q6" s="2">
        <v>184</v>
      </c>
      <c r="R6" s="2">
        <v>0</v>
      </c>
      <c r="S6" s="2">
        <v>0</v>
      </c>
      <c r="T6" s="2">
        <v>0</v>
      </c>
      <c r="U6" s="2">
        <v>12</v>
      </c>
      <c r="V6" s="2">
        <v>44</v>
      </c>
      <c r="W6" s="2">
        <v>73</v>
      </c>
      <c r="X6" s="2">
        <v>84</v>
      </c>
      <c r="Y6" s="2">
        <v>0</v>
      </c>
      <c r="Z6" s="2">
        <v>4073</v>
      </c>
    </row>
    <row r="7" spans="2:27" x14ac:dyDescent="0.25">
      <c r="B7" s="9" t="s">
        <v>18</v>
      </c>
      <c r="C7" s="3">
        <v>2</v>
      </c>
      <c r="D7" s="3">
        <v>15</v>
      </c>
      <c r="E7" s="6">
        <v>362</v>
      </c>
      <c r="F7" s="2">
        <v>552</v>
      </c>
      <c r="G7" s="2">
        <v>527</v>
      </c>
      <c r="H7" s="2">
        <v>516</v>
      </c>
      <c r="I7" s="2">
        <v>506</v>
      </c>
      <c r="J7" s="2">
        <v>568</v>
      </c>
      <c r="K7" s="2">
        <v>34</v>
      </c>
      <c r="L7" s="2">
        <v>587</v>
      </c>
      <c r="M7" s="2">
        <v>572</v>
      </c>
      <c r="N7" s="2">
        <v>601</v>
      </c>
      <c r="O7" s="2">
        <v>539</v>
      </c>
      <c r="P7" s="2">
        <v>696</v>
      </c>
      <c r="Q7" s="2">
        <v>482</v>
      </c>
      <c r="R7" s="2">
        <v>135</v>
      </c>
      <c r="S7" s="2">
        <v>107</v>
      </c>
      <c r="T7" s="2">
        <v>0</v>
      </c>
      <c r="U7" s="2">
        <v>22</v>
      </c>
      <c r="V7" s="2">
        <v>79</v>
      </c>
      <c r="W7" s="2">
        <v>128</v>
      </c>
      <c r="X7" s="2">
        <v>146</v>
      </c>
      <c r="Y7" s="2">
        <v>80</v>
      </c>
      <c r="Z7" s="2">
        <v>7239</v>
      </c>
    </row>
    <row r="8" spans="2:27" x14ac:dyDescent="0.25">
      <c r="B8" s="9" t="s">
        <v>19</v>
      </c>
      <c r="C8" s="3">
        <v>7</v>
      </c>
      <c r="D8" s="3">
        <v>27</v>
      </c>
      <c r="E8" s="6">
        <v>843</v>
      </c>
      <c r="F8" s="2">
        <v>938</v>
      </c>
      <c r="G8" s="2">
        <v>1075</v>
      </c>
      <c r="H8" s="2">
        <v>1153</v>
      </c>
      <c r="I8" s="2">
        <v>1089</v>
      </c>
      <c r="J8" s="2">
        <v>1085</v>
      </c>
      <c r="K8" s="2">
        <v>25</v>
      </c>
      <c r="L8" s="2">
        <v>1345</v>
      </c>
      <c r="M8" s="2">
        <v>1343</v>
      </c>
      <c r="N8" s="2">
        <v>1353</v>
      </c>
      <c r="O8" s="2">
        <v>1225</v>
      </c>
      <c r="P8" s="2">
        <v>1360</v>
      </c>
      <c r="Q8" s="2">
        <v>1177</v>
      </c>
      <c r="R8" s="2">
        <v>0</v>
      </c>
      <c r="S8" s="2">
        <v>0</v>
      </c>
      <c r="T8" s="2">
        <v>31</v>
      </c>
      <c r="U8" s="2">
        <v>83</v>
      </c>
      <c r="V8" s="2">
        <v>218</v>
      </c>
      <c r="W8" s="2">
        <v>252</v>
      </c>
      <c r="X8" s="2">
        <v>179</v>
      </c>
      <c r="Y8" s="2">
        <v>71</v>
      </c>
      <c r="Z8" s="2">
        <v>14845</v>
      </c>
    </row>
    <row r="9" spans="2:27" x14ac:dyDescent="0.25">
      <c r="B9" s="9" t="s">
        <v>20</v>
      </c>
      <c r="C9" s="3">
        <v>2</v>
      </c>
      <c r="D9" s="3">
        <v>5</v>
      </c>
      <c r="E9" s="6">
        <v>253</v>
      </c>
      <c r="F9" s="2">
        <v>353</v>
      </c>
      <c r="G9" s="2">
        <v>376</v>
      </c>
      <c r="H9" s="2">
        <v>411</v>
      </c>
      <c r="I9" s="2">
        <v>362</v>
      </c>
      <c r="J9" s="2">
        <v>357</v>
      </c>
      <c r="K9" s="2">
        <v>0</v>
      </c>
      <c r="L9" s="2">
        <v>452</v>
      </c>
      <c r="M9" s="2">
        <v>417</v>
      </c>
      <c r="N9" s="2">
        <v>300</v>
      </c>
      <c r="O9" s="2">
        <v>308</v>
      </c>
      <c r="P9" s="2">
        <v>260</v>
      </c>
      <c r="Q9" s="2">
        <v>254</v>
      </c>
      <c r="R9" s="2">
        <v>0</v>
      </c>
      <c r="S9" s="2">
        <v>0</v>
      </c>
      <c r="T9" s="2">
        <v>11</v>
      </c>
      <c r="U9" s="2">
        <v>34</v>
      </c>
      <c r="V9" s="2">
        <v>66</v>
      </c>
      <c r="W9" s="2">
        <v>87</v>
      </c>
      <c r="X9" s="2">
        <v>115</v>
      </c>
      <c r="Y9" s="2">
        <v>0</v>
      </c>
      <c r="Z9" s="2">
        <v>4416</v>
      </c>
    </row>
    <row r="10" spans="2:27" x14ac:dyDescent="0.25">
      <c r="B10" s="9" t="s">
        <v>21</v>
      </c>
      <c r="C10" s="3">
        <v>1</v>
      </c>
      <c r="D10" s="3">
        <v>8</v>
      </c>
      <c r="E10" s="6">
        <v>485</v>
      </c>
      <c r="F10" s="2">
        <v>627</v>
      </c>
      <c r="G10" s="2">
        <v>633</v>
      </c>
      <c r="H10" s="2">
        <v>638</v>
      </c>
      <c r="I10" s="2">
        <v>698</v>
      </c>
      <c r="J10" s="2">
        <v>617</v>
      </c>
      <c r="K10" s="2">
        <v>23</v>
      </c>
      <c r="L10" s="2">
        <v>551</v>
      </c>
      <c r="M10" s="2">
        <v>483</v>
      </c>
      <c r="N10" s="2">
        <v>437</v>
      </c>
      <c r="O10" s="2">
        <v>383</v>
      </c>
      <c r="P10" s="2">
        <v>309</v>
      </c>
      <c r="Q10" s="2">
        <v>262</v>
      </c>
      <c r="R10" s="2">
        <v>0</v>
      </c>
      <c r="S10" s="2">
        <v>0</v>
      </c>
      <c r="T10" s="2">
        <v>36</v>
      </c>
      <c r="U10" s="2">
        <v>41</v>
      </c>
      <c r="V10" s="2">
        <v>0</v>
      </c>
      <c r="W10" s="2">
        <v>0</v>
      </c>
      <c r="X10" s="2">
        <v>0</v>
      </c>
      <c r="Y10" s="2">
        <v>0</v>
      </c>
      <c r="Z10" s="2">
        <v>6223</v>
      </c>
    </row>
    <row r="11" spans="2:27" x14ac:dyDescent="0.25">
      <c r="B11" s="9" t="s">
        <v>22</v>
      </c>
      <c r="C11" s="3">
        <v>5</v>
      </c>
      <c r="D11" s="3">
        <v>20</v>
      </c>
      <c r="E11" s="6">
        <v>600</v>
      </c>
      <c r="F11" s="2">
        <v>734</v>
      </c>
      <c r="G11" s="2">
        <v>775</v>
      </c>
      <c r="H11" s="2">
        <v>720</v>
      </c>
      <c r="I11" s="2">
        <v>809</v>
      </c>
      <c r="J11" s="2">
        <v>778</v>
      </c>
      <c r="K11" s="2">
        <v>118</v>
      </c>
      <c r="L11" s="2">
        <v>949</v>
      </c>
      <c r="M11" s="2">
        <v>863</v>
      </c>
      <c r="N11" s="2">
        <v>703</v>
      </c>
      <c r="O11" s="2">
        <v>606</v>
      </c>
      <c r="P11" s="2">
        <v>619</v>
      </c>
      <c r="Q11" s="2">
        <v>413</v>
      </c>
      <c r="R11" s="2">
        <v>0</v>
      </c>
      <c r="S11" s="2">
        <v>0</v>
      </c>
      <c r="T11" s="2">
        <v>111</v>
      </c>
      <c r="U11" s="2">
        <v>111</v>
      </c>
      <c r="V11" s="2">
        <v>302</v>
      </c>
      <c r="W11" s="2">
        <v>331</v>
      </c>
      <c r="X11" s="2">
        <v>314</v>
      </c>
      <c r="Y11" s="2">
        <v>63</v>
      </c>
      <c r="Z11" s="2">
        <v>9919</v>
      </c>
    </row>
    <row r="12" spans="2:27" x14ac:dyDescent="0.25">
      <c r="B12" s="9" t="s">
        <v>23</v>
      </c>
      <c r="C12" s="3">
        <v>7</v>
      </c>
      <c r="D12" s="3">
        <v>26</v>
      </c>
      <c r="E12" s="6">
        <v>680</v>
      </c>
      <c r="F12" s="2">
        <v>920</v>
      </c>
      <c r="G12" s="2">
        <v>891</v>
      </c>
      <c r="H12" s="2">
        <v>927</v>
      </c>
      <c r="I12" s="2">
        <v>893</v>
      </c>
      <c r="J12" s="2">
        <v>851</v>
      </c>
      <c r="K12" s="2">
        <v>0</v>
      </c>
      <c r="L12" s="2">
        <v>1087</v>
      </c>
      <c r="M12" s="2">
        <v>1063</v>
      </c>
      <c r="N12" s="2">
        <v>996</v>
      </c>
      <c r="O12" s="2">
        <v>955</v>
      </c>
      <c r="P12" s="2">
        <v>886</v>
      </c>
      <c r="Q12" s="2">
        <v>741</v>
      </c>
      <c r="R12" s="2">
        <v>0</v>
      </c>
      <c r="S12" s="2">
        <v>0</v>
      </c>
      <c r="T12" s="2">
        <v>31</v>
      </c>
      <c r="U12" s="2">
        <v>20</v>
      </c>
      <c r="V12" s="2">
        <v>79</v>
      </c>
      <c r="W12" s="2">
        <v>105</v>
      </c>
      <c r="X12" s="2">
        <v>120</v>
      </c>
      <c r="Y12" s="2">
        <v>0</v>
      </c>
      <c r="Z12" s="2">
        <v>11245</v>
      </c>
    </row>
    <row r="13" spans="2:27" x14ac:dyDescent="0.25">
      <c r="B13" s="9" t="s">
        <v>24</v>
      </c>
      <c r="C13" s="3">
        <v>3</v>
      </c>
      <c r="D13" s="3">
        <v>12</v>
      </c>
      <c r="E13" s="6">
        <v>398</v>
      </c>
      <c r="F13" s="2">
        <v>467</v>
      </c>
      <c r="G13" s="2">
        <v>436</v>
      </c>
      <c r="H13" s="2">
        <v>440</v>
      </c>
      <c r="I13" s="2">
        <v>406</v>
      </c>
      <c r="J13" s="2">
        <v>431</v>
      </c>
      <c r="K13" s="2">
        <v>38</v>
      </c>
      <c r="L13" s="2">
        <v>808</v>
      </c>
      <c r="M13" s="2">
        <v>641</v>
      </c>
      <c r="N13" s="2">
        <v>563</v>
      </c>
      <c r="O13" s="2">
        <v>613</v>
      </c>
      <c r="P13" s="2">
        <v>488</v>
      </c>
      <c r="Q13" s="2">
        <v>445</v>
      </c>
      <c r="R13" s="2">
        <v>0</v>
      </c>
      <c r="S13" s="2">
        <v>0</v>
      </c>
      <c r="T13" s="2">
        <v>26</v>
      </c>
      <c r="U13" s="2">
        <v>40</v>
      </c>
      <c r="V13" s="2">
        <v>94</v>
      </c>
      <c r="W13" s="2">
        <v>91</v>
      </c>
      <c r="X13" s="2">
        <v>59</v>
      </c>
      <c r="Y13" s="2">
        <v>27</v>
      </c>
      <c r="Z13" s="2">
        <v>6511</v>
      </c>
    </row>
    <row r="14" spans="2:27" x14ac:dyDescent="0.25">
      <c r="B14" s="9" t="s">
        <v>25</v>
      </c>
      <c r="C14" s="3">
        <v>6</v>
      </c>
      <c r="D14" s="3">
        <v>19</v>
      </c>
      <c r="E14" s="6">
        <v>837</v>
      </c>
      <c r="F14" s="2">
        <v>938</v>
      </c>
      <c r="G14" s="2">
        <v>870</v>
      </c>
      <c r="H14" s="2">
        <v>937</v>
      </c>
      <c r="I14" s="2">
        <v>927</v>
      </c>
      <c r="J14" s="2">
        <v>1013</v>
      </c>
      <c r="K14" s="2">
        <v>36</v>
      </c>
      <c r="L14" s="2">
        <v>1322</v>
      </c>
      <c r="M14" s="2">
        <v>1259</v>
      </c>
      <c r="N14" s="2">
        <v>1210</v>
      </c>
      <c r="O14" s="2">
        <v>1098</v>
      </c>
      <c r="P14" s="2">
        <v>1040</v>
      </c>
      <c r="Q14" s="2">
        <v>872</v>
      </c>
      <c r="R14" s="2">
        <v>117</v>
      </c>
      <c r="S14" s="2">
        <v>178</v>
      </c>
      <c r="T14" s="2">
        <v>26</v>
      </c>
      <c r="U14" s="2">
        <v>45</v>
      </c>
      <c r="V14" s="2">
        <v>106</v>
      </c>
      <c r="W14" s="2">
        <v>147</v>
      </c>
      <c r="X14" s="2">
        <v>176</v>
      </c>
      <c r="Y14" s="2">
        <v>32</v>
      </c>
      <c r="Z14" s="2">
        <v>13186</v>
      </c>
    </row>
    <row r="15" spans="2:27" x14ac:dyDescent="0.25">
      <c r="B15" s="9" t="s">
        <v>26</v>
      </c>
      <c r="C15" s="3">
        <v>7</v>
      </c>
      <c r="D15" s="3">
        <v>21</v>
      </c>
      <c r="E15" s="6">
        <v>689</v>
      </c>
      <c r="F15" s="2">
        <v>843</v>
      </c>
      <c r="G15" s="2">
        <v>812</v>
      </c>
      <c r="H15" s="2">
        <v>929</v>
      </c>
      <c r="I15" s="2">
        <v>915</v>
      </c>
      <c r="J15" s="2">
        <v>920</v>
      </c>
      <c r="K15" s="2">
        <v>78</v>
      </c>
      <c r="L15" s="2">
        <v>1350</v>
      </c>
      <c r="M15" s="2">
        <v>1413</v>
      </c>
      <c r="N15" s="2">
        <v>1261</v>
      </c>
      <c r="O15" s="2">
        <v>1135</v>
      </c>
      <c r="P15" s="2">
        <v>1066</v>
      </c>
      <c r="Q15" s="2">
        <v>926</v>
      </c>
      <c r="R15" s="2">
        <v>0</v>
      </c>
      <c r="S15" s="2">
        <v>0</v>
      </c>
      <c r="T15" s="2">
        <v>152</v>
      </c>
      <c r="U15" s="2">
        <v>247</v>
      </c>
      <c r="V15" s="2">
        <v>389</v>
      </c>
      <c r="W15" s="2">
        <v>469</v>
      </c>
      <c r="X15" s="2">
        <v>376</v>
      </c>
      <c r="Y15" s="2">
        <v>53</v>
      </c>
      <c r="Z15" s="2">
        <v>14023</v>
      </c>
    </row>
    <row r="16" spans="2:27" x14ac:dyDescent="0.25">
      <c r="B16" s="9" t="s">
        <v>27</v>
      </c>
      <c r="C16" s="3">
        <v>5</v>
      </c>
      <c r="D16" s="3">
        <v>19</v>
      </c>
      <c r="E16" s="6">
        <v>697</v>
      </c>
      <c r="F16" s="2">
        <v>845</v>
      </c>
      <c r="G16" s="2">
        <v>812</v>
      </c>
      <c r="H16" s="2">
        <v>858</v>
      </c>
      <c r="I16" s="2">
        <v>762</v>
      </c>
      <c r="J16" s="2">
        <v>772</v>
      </c>
      <c r="K16" s="2">
        <v>0</v>
      </c>
      <c r="L16" s="2">
        <v>848</v>
      </c>
      <c r="M16" s="2">
        <v>861</v>
      </c>
      <c r="N16" s="2">
        <v>802</v>
      </c>
      <c r="O16" s="2">
        <v>692</v>
      </c>
      <c r="P16" s="2">
        <v>789</v>
      </c>
      <c r="Q16" s="2">
        <v>525</v>
      </c>
      <c r="R16" s="2">
        <v>0</v>
      </c>
      <c r="S16" s="2">
        <v>0</v>
      </c>
      <c r="T16" s="2">
        <v>49</v>
      </c>
      <c r="U16" s="2">
        <v>72</v>
      </c>
      <c r="V16" s="2">
        <v>189</v>
      </c>
      <c r="W16" s="2">
        <v>180</v>
      </c>
      <c r="X16" s="2">
        <v>190</v>
      </c>
      <c r="Y16" s="2">
        <v>28</v>
      </c>
      <c r="Z16" s="2">
        <v>9971</v>
      </c>
    </row>
    <row r="17" spans="2:26" x14ac:dyDescent="0.25">
      <c r="B17" s="9" t="s">
        <v>28</v>
      </c>
      <c r="C17" s="3">
        <v>6</v>
      </c>
      <c r="D17" s="3">
        <v>14</v>
      </c>
      <c r="E17" s="6">
        <v>804</v>
      </c>
      <c r="F17" s="2">
        <v>1134</v>
      </c>
      <c r="G17" s="2">
        <v>1162</v>
      </c>
      <c r="H17" s="2">
        <v>1098</v>
      </c>
      <c r="I17" s="2">
        <v>1068</v>
      </c>
      <c r="J17" s="2">
        <v>1147</v>
      </c>
      <c r="K17" s="2">
        <v>117</v>
      </c>
      <c r="L17" s="2">
        <v>1099</v>
      </c>
      <c r="M17" s="2">
        <v>837</v>
      </c>
      <c r="N17" s="2">
        <v>744</v>
      </c>
      <c r="O17" s="2">
        <v>589</v>
      </c>
      <c r="P17" s="2">
        <v>495</v>
      </c>
      <c r="Q17" s="2">
        <v>464</v>
      </c>
      <c r="R17" s="2">
        <v>0</v>
      </c>
      <c r="S17" s="2">
        <v>0</v>
      </c>
      <c r="T17" s="2">
        <v>184</v>
      </c>
      <c r="U17" s="2">
        <v>332</v>
      </c>
      <c r="V17" s="2">
        <v>497</v>
      </c>
      <c r="W17" s="2">
        <v>478</v>
      </c>
      <c r="X17" s="2">
        <v>448</v>
      </c>
      <c r="Y17" s="2">
        <v>62</v>
      </c>
      <c r="Z17" s="2">
        <v>12759</v>
      </c>
    </row>
    <row r="18" spans="2:26" x14ac:dyDescent="0.25">
      <c r="B18" s="9" t="s">
        <v>29</v>
      </c>
      <c r="C18" s="3">
        <v>3</v>
      </c>
      <c r="D18" s="3">
        <v>11</v>
      </c>
      <c r="E18" s="6">
        <v>453</v>
      </c>
      <c r="F18" s="2">
        <v>657</v>
      </c>
      <c r="G18" s="2">
        <v>718</v>
      </c>
      <c r="H18" s="2">
        <v>732</v>
      </c>
      <c r="I18" s="2">
        <v>691</v>
      </c>
      <c r="J18" s="2">
        <v>767</v>
      </c>
      <c r="K18" s="2">
        <v>51</v>
      </c>
      <c r="L18" s="2">
        <v>814</v>
      </c>
      <c r="M18" s="2">
        <v>759</v>
      </c>
      <c r="N18" s="2">
        <v>695</v>
      </c>
      <c r="O18" s="2">
        <v>577</v>
      </c>
      <c r="P18" s="2">
        <v>539</v>
      </c>
      <c r="Q18" s="2">
        <v>445</v>
      </c>
      <c r="R18" s="2">
        <v>0</v>
      </c>
      <c r="S18" s="2">
        <v>0</v>
      </c>
      <c r="T18" s="2">
        <v>64</v>
      </c>
      <c r="U18" s="2">
        <v>237</v>
      </c>
      <c r="V18" s="2">
        <v>237</v>
      </c>
      <c r="W18" s="2">
        <v>280</v>
      </c>
      <c r="X18" s="2">
        <v>286</v>
      </c>
      <c r="Y18" s="2">
        <v>4</v>
      </c>
      <c r="Z18" s="2">
        <v>9006</v>
      </c>
    </row>
    <row r="19" spans="2:26" x14ac:dyDescent="0.25">
      <c r="B19" s="9" t="s">
        <v>30</v>
      </c>
      <c r="C19" s="3">
        <v>4</v>
      </c>
      <c r="D19" s="3">
        <v>9</v>
      </c>
      <c r="E19" s="6">
        <v>622</v>
      </c>
      <c r="F19" s="2">
        <v>859</v>
      </c>
      <c r="G19" s="2">
        <v>862</v>
      </c>
      <c r="H19" s="2">
        <v>813</v>
      </c>
      <c r="I19" s="2">
        <v>914</v>
      </c>
      <c r="J19" s="2">
        <v>790</v>
      </c>
      <c r="K19" s="2">
        <v>133</v>
      </c>
      <c r="L19" s="2">
        <v>945</v>
      </c>
      <c r="M19" s="2">
        <v>829</v>
      </c>
      <c r="N19" s="2">
        <v>741</v>
      </c>
      <c r="O19" s="2">
        <v>653</v>
      </c>
      <c r="P19" s="2">
        <v>553</v>
      </c>
      <c r="Q19" s="2">
        <v>425</v>
      </c>
      <c r="R19" s="2">
        <v>0</v>
      </c>
      <c r="S19" s="2">
        <v>0</v>
      </c>
      <c r="T19" s="2">
        <v>125</v>
      </c>
      <c r="U19" s="2">
        <v>193</v>
      </c>
      <c r="V19" s="2">
        <v>371</v>
      </c>
      <c r="W19" s="2">
        <v>434</v>
      </c>
      <c r="X19" s="2">
        <v>316</v>
      </c>
      <c r="Y19" s="2">
        <v>26</v>
      </c>
      <c r="Z19" s="2">
        <v>10604</v>
      </c>
    </row>
    <row r="20" spans="2:26" x14ac:dyDescent="0.25">
      <c r="B20" s="9" t="s">
        <v>31</v>
      </c>
      <c r="C20" s="3">
        <v>5</v>
      </c>
      <c r="D20" s="3">
        <v>21</v>
      </c>
      <c r="E20" s="6">
        <v>865</v>
      </c>
      <c r="F20" s="2">
        <v>1128</v>
      </c>
      <c r="G20" s="2">
        <v>1166</v>
      </c>
      <c r="H20" s="2">
        <v>1178</v>
      </c>
      <c r="I20" s="2">
        <v>1079</v>
      </c>
      <c r="J20" s="2">
        <v>1022</v>
      </c>
      <c r="K20" s="2">
        <v>110</v>
      </c>
      <c r="L20" s="2">
        <v>1107</v>
      </c>
      <c r="M20" s="2">
        <v>912</v>
      </c>
      <c r="N20" s="2">
        <v>852</v>
      </c>
      <c r="O20" s="2">
        <v>727</v>
      </c>
      <c r="P20" s="2">
        <v>715</v>
      </c>
      <c r="Q20" s="2">
        <v>604</v>
      </c>
      <c r="R20" s="2">
        <v>0</v>
      </c>
      <c r="S20" s="2">
        <v>0</v>
      </c>
      <c r="T20" s="2">
        <v>88</v>
      </c>
      <c r="U20" s="2">
        <v>69</v>
      </c>
      <c r="V20" s="2">
        <v>200</v>
      </c>
      <c r="W20" s="2">
        <v>239</v>
      </c>
      <c r="X20" s="2">
        <v>237</v>
      </c>
      <c r="Y20" s="2">
        <v>40</v>
      </c>
      <c r="Z20" s="2">
        <v>12338</v>
      </c>
    </row>
    <row r="21" spans="2:26" x14ac:dyDescent="0.25">
      <c r="B21" s="9" t="s">
        <v>32</v>
      </c>
      <c r="C21" s="3">
        <v>1</v>
      </c>
      <c r="D21" s="3">
        <v>2</v>
      </c>
      <c r="E21" s="6">
        <v>68</v>
      </c>
      <c r="F21" s="2">
        <v>83</v>
      </c>
      <c r="G21" s="2">
        <v>89</v>
      </c>
      <c r="H21" s="2">
        <v>88</v>
      </c>
      <c r="I21" s="2">
        <v>91</v>
      </c>
      <c r="J21" s="2">
        <v>126</v>
      </c>
      <c r="K21" s="2">
        <v>0</v>
      </c>
      <c r="L21" s="2">
        <v>154</v>
      </c>
      <c r="M21" s="2">
        <v>162</v>
      </c>
      <c r="N21" s="2">
        <v>180</v>
      </c>
      <c r="O21" s="2">
        <v>174</v>
      </c>
      <c r="P21" s="2">
        <v>132</v>
      </c>
      <c r="Q21" s="2">
        <v>110</v>
      </c>
      <c r="R21" s="2">
        <v>0</v>
      </c>
      <c r="S21" s="2">
        <v>0</v>
      </c>
      <c r="T21" s="2">
        <v>13</v>
      </c>
      <c r="U21" s="2">
        <v>12</v>
      </c>
      <c r="V21" s="2">
        <v>27</v>
      </c>
      <c r="W21" s="2">
        <v>42</v>
      </c>
      <c r="X21" s="2">
        <v>0</v>
      </c>
      <c r="Y21" s="2">
        <v>0</v>
      </c>
      <c r="Z21" s="2">
        <v>1551</v>
      </c>
    </row>
    <row r="22" spans="2:26" x14ac:dyDescent="0.25">
      <c r="B22" s="9" t="s">
        <v>33</v>
      </c>
      <c r="C22" s="3">
        <v>3</v>
      </c>
      <c r="D22" s="3">
        <v>11</v>
      </c>
      <c r="E22" s="6">
        <v>561</v>
      </c>
      <c r="F22" s="2">
        <v>756</v>
      </c>
      <c r="G22" s="2">
        <v>753</v>
      </c>
      <c r="H22" s="2">
        <v>693</v>
      </c>
      <c r="I22" s="2">
        <v>689</v>
      </c>
      <c r="J22" s="2">
        <v>690</v>
      </c>
      <c r="K22" s="2">
        <v>177</v>
      </c>
      <c r="L22" s="2">
        <v>778</v>
      </c>
      <c r="M22" s="2">
        <v>606</v>
      </c>
      <c r="N22" s="2">
        <v>517</v>
      </c>
      <c r="O22" s="2">
        <v>395</v>
      </c>
      <c r="P22" s="2">
        <v>356</v>
      </c>
      <c r="Q22" s="2">
        <v>289</v>
      </c>
      <c r="R22" s="2">
        <v>0</v>
      </c>
      <c r="S22" s="2">
        <v>0</v>
      </c>
      <c r="T22" s="2">
        <v>87</v>
      </c>
      <c r="U22" s="2">
        <v>159</v>
      </c>
      <c r="V22" s="2">
        <v>251</v>
      </c>
      <c r="W22" s="2">
        <v>257</v>
      </c>
      <c r="X22" s="2">
        <v>276</v>
      </c>
      <c r="Y22" s="2">
        <v>0</v>
      </c>
      <c r="Z22" s="2">
        <v>8290</v>
      </c>
    </row>
    <row r="23" spans="2:26" x14ac:dyDescent="0.25">
      <c r="B23" s="9" t="s">
        <v>34</v>
      </c>
      <c r="C23" s="3">
        <v>4</v>
      </c>
      <c r="D23" s="3">
        <v>23</v>
      </c>
      <c r="E23" s="6">
        <v>757</v>
      </c>
      <c r="F23" s="2">
        <v>1073</v>
      </c>
      <c r="G23" s="2">
        <v>1066</v>
      </c>
      <c r="H23" s="2">
        <v>1039</v>
      </c>
      <c r="I23" s="2">
        <v>1054</v>
      </c>
      <c r="J23" s="2">
        <v>1132</v>
      </c>
      <c r="K23" s="2">
        <v>134</v>
      </c>
      <c r="L23" s="2">
        <v>1417</v>
      </c>
      <c r="M23" s="2">
        <v>1318</v>
      </c>
      <c r="N23" s="2">
        <v>1245</v>
      </c>
      <c r="O23" s="2">
        <v>1004</v>
      </c>
      <c r="P23" s="2">
        <v>928</v>
      </c>
      <c r="Q23" s="2">
        <v>802</v>
      </c>
      <c r="R23" s="2">
        <v>0</v>
      </c>
      <c r="S23" s="2">
        <v>0</v>
      </c>
      <c r="T23" s="2">
        <v>22</v>
      </c>
      <c r="U23" s="2">
        <v>30</v>
      </c>
      <c r="V23" s="2">
        <v>131</v>
      </c>
      <c r="W23" s="2">
        <v>124</v>
      </c>
      <c r="X23" s="2">
        <v>150</v>
      </c>
      <c r="Y23" s="2">
        <v>39</v>
      </c>
      <c r="Z23" s="2">
        <v>13465</v>
      </c>
    </row>
    <row r="24" spans="2:26" x14ac:dyDescent="0.25">
      <c r="B24" s="9" t="s">
        <v>35</v>
      </c>
      <c r="C24" s="3">
        <v>1</v>
      </c>
      <c r="D24" s="3">
        <v>5</v>
      </c>
      <c r="E24" s="6">
        <v>126</v>
      </c>
      <c r="F24" s="2">
        <v>234</v>
      </c>
      <c r="G24" s="2">
        <v>240</v>
      </c>
      <c r="H24" s="2">
        <v>265</v>
      </c>
      <c r="I24" s="2">
        <v>212</v>
      </c>
      <c r="J24" s="2">
        <v>251</v>
      </c>
      <c r="K24" s="2">
        <v>0</v>
      </c>
      <c r="L24" s="2">
        <v>202</v>
      </c>
      <c r="M24" s="2">
        <v>174</v>
      </c>
      <c r="N24" s="2">
        <v>169</v>
      </c>
      <c r="O24" s="2">
        <v>133</v>
      </c>
      <c r="P24" s="2">
        <v>139</v>
      </c>
      <c r="Q24" s="2">
        <v>103</v>
      </c>
      <c r="R24" s="2">
        <v>0</v>
      </c>
      <c r="S24" s="2">
        <v>0</v>
      </c>
      <c r="T24" s="2">
        <v>16</v>
      </c>
      <c r="U24" s="2">
        <v>17</v>
      </c>
      <c r="V24" s="2">
        <v>60</v>
      </c>
      <c r="W24" s="2">
        <v>49</v>
      </c>
      <c r="X24" s="2">
        <v>25</v>
      </c>
      <c r="Y24" s="2">
        <v>1</v>
      </c>
      <c r="Z24" s="2">
        <v>2416</v>
      </c>
    </row>
    <row r="25" spans="2:26" x14ac:dyDescent="0.25">
      <c r="B25" s="9" t="s">
        <v>36</v>
      </c>
      <c r="C25" s="3">
        <v>1</v>
      </c>
      <c r="D25" s="3">
        <v>1</v>
      </c>
      <c r="E25" s="6">
        <v>51</v>
      </c>
      <c r="F25" s="2">
        <v>75</v>
      </c>
      <c r="G25" s="2">
        <v>58</v>
      </c>
      <c r="H25" s="2">
        <v>79</v>
      </c>
      <c r="I25" s="2">
        <v>68</v>
      </c>
      <c r="J25" s="2">
        <v>72</v>
      </c>
      <c r="K25" s="2">
        <v>23</v>
      </c>
      <c r="L25" s="2">
        <v>108</v>
      </c>
      <c r="M25" s="2">
        <v>117</v>
      </c>
      <c r="N25" s="2">
        <v>104</v>
      </c>
      <c r="O25" s="2">
        <v>122</v>
      </c>
      <c r="P25" s="2">
        <v>137</v>
      </c>
      <c r="Q25" s="2">
        <v>120</v>
      </c>
      <c r="R25" s="2">
        <v>0</v>
      </c>
      <c r="S25" s="2">
        <v>0</v>
      </c>
      <c r="T25" s="2">
        <v>26</v>
      </c>
      <c r="U25" s="2">
        <v>62</v>
      </c>
      <c r="V25" s="2">
        <v>133</v>
      </c>
      <c r="W25" s="2">
        <v>216</v>
      </c>
      <c r="X25" s="2">
        <v>207</v>
      </c>
      <c r="Y25" s="2">
        <v>17</v>
      </c>
      <c r="Z25" s="2">
        <v>1795</v>
      </c>
    </row>
    <row r="26" spans="2:26" x14ac:dyDescent="0.25">
      <c r="B26" s="13" t="s">
        <v>61</v>
      </c>
      <c r="C26" s="13">
        <f>SUM(C5:C25)</f>
        <v>77</v>
      </c>
      <c r="D26" s="13">
        <f t="shared" ref="D26:Y26" si="0">SUM(D5:D25)</f>
        <v>288</v>
      </c>
      <c r="E26" s="13">
        <f t="shared" si="0"/>
        <v>10851</v>
      </c>
      <c r="F26" s="13">
        <f t="shared" si="0"/>
        <v>14026</v>
      </c>
      <c r="G26" s="13">
        <f t="shared" si="0"/>
        <v>14207</v>
      </c>
      <c r="H26" s="13">
        <f t="shared" si="0"/>
        <v>14345</v>
      </c>
      <c r="I26" s="13">
        <f t="shared" si="0"/>
        <v>14139</v>
      </c>
      <c r="J26" s="13">
        <f t="shared" si="0"/>
        <v>14162</v>
      </c>
      <c r="K26" s="13">
        <f t="shared" si="0"/>
        <v>1188</v>
      </c>
      <c r="L26" s="13">
        <f t="shared" si="0"/>
        <v>16995</v>
      </c>
      <c r="M26" s="13">
        <f t="shared" si="0"/>
        <v>15511</v>
      </c>
      <c r="N26" s="13">
        <f t="shared" si="0"/>
        <v>14261</v>
      </c>
      <c r="O26" s="13">
        <f t="shared" si="0"/>
        <v>12598</v>
      </c>
      <c r="P26" s="13">
        <f t="shared" si="0"/>
        <v>12161</v>
      </c>
      <c r="Q26" s="13">
        <f t="shared" si="0"/>
        <v>9882</v>
      </c>
      <c r="R26" s="13">
        <f t="shared" si="0"/>
        <v>252</v>
      </c>
      <c r="S26" s="13">
        <f t="shared" si="0"/>
        <v>285</v>
      </c>
      <c r="T26" s="13">
        <f t="shared" si="0"/>
        <v>1124</v>
      </c>
      <c r="U26" s="13">
        <f t="shared" si="0"/>
        <v>1977</v>
      </c>
      <c r="V26" s="13">
        <f t="shared" si="0"/>
        <v>3688</v>
      </c>
      <c r="W26" s="13">
        <f t="shared" si="0"/>
        <v>4269</v>
      </c>
      <c r="X26" s="13">
        <f t="shared" si="0"/>
        <v>3929</v>
      </c>
      <c r="Y26" s="13">
        <f t="shared" si="0"/>
        <v>543</v>
      </c>
      <c r="Z26" s="13">
        <f>SUM(Z5:Z25)</f>
        <v>180393</v>
      </c>
    </row>
    <row r="27" spans="2:26" ht="21" customHeight="1" x14ac:dyDescent="0.25">
      <c r="B27" s="24" t="s">
        <v>49</v>
      </c>
      <c r="C27" s="24" t="s">
        <v>51</v>
      </c>
      <c r="D27" s="22" t="s">
        <v>52</v>
      </c>
      <c r="E27" s="22" t="s">
        <v>1</v>
      </c>
      <c r="F27" s="19" t="s">
        <v>2</v>
      </c>
      <c r="G27" s="20"/>
      <c r="H27" s="20"/>
      <c r="I27" s="20"/>
      <c r="J27" s="21"/>
      <c r="K27" s="22" t="s">
        <v>8</v>
      </c>
      <c r="L27" s="19" t="s">
        <v>3</v>
      </c>
      <c r="M27" s="20"/>
      <c r="N27" s="20"/>
      <c r="O27" s="21"/>
      <c r="P27" s="19" t="s">
        <v>4</v>
      </c>
      <c r="Q27" s="20"/>
      <c r="R27" s="20"/>
      <c r="S27" s="21"/>
      <c r="T27" s="19" t="s">
        <v>5</v>
      </c>
      <c r="U27" s="20"/>
      <c r="V27" s="20"/>
      <c r="W27" s="20"/>
      <c r="X27" s="20"/>
      <c r="Y27" s="21"/>
      <c r="Z27" s="22" t="s">
        <v>6</v>
      </c>
    </row>
    <row r="28" spans="2:26" ht="18.75" customHeight="1" x14ac:dyDescent="0.25">
      <c r="B28" s="25"/>
      <c r="C28" s="25"/>
      <c r="D28" s="23"/>
      <c r="E28" s="23"/>
      <c r="F28" s="7">
        <v>1</v>
      </c>
      <c r="G28" s="7">
        <v>2</v>
      </c>
      <c r="H28" s="7">
        <v>3</v>
      </c>
      <c r="I28" s="7">
        <v>4</v>
      </c>
      <c r="J28" s="7">
        <v>5</v>
      </c>
      <c r="K28" s="23"/>
      <c r="L28" s="7">
        <v>6</v>
      </c>
      <c r="M28" s="7">
        <v>7</v>
      </c>
      <c r="N28" s="7">
        <v>8</v>
      </c>
      <c r="O28" s="7">
        <v>9</v>
      </c>
      <c r="P28" s="7">
        <v>10</v>
      </c>
      <c r="Q28" s="7">
        <v>11</v>
      </c>
      <c r="R28" s="7">
        <v>12</v>
      </c>
      <c r="S28" s="7">
        <v>13</v>
      </c>
      <c r="T28" s="7" t="s">
        <v>9</v>
      </c>
      <c r="U28" s="7" t="s">
        <v>10</v>
      </c>
      <c r="V28" s="7" t="s">
        <v>11</v>
      </c>
      <c r="W28" s="7" t="s">
        <v>12</v>
      </c>
      <c r="X28" s="7" t="s">
        <v>13</v>
      </c>
      <c r="Y28" s="7" t="s">
        <v>14</v>
      </c>
      <c r="Z28" s="23"/>
    </row>
    <row r="29" spans="2:26" x14ac:dyDescent="0.25">
      <c r="B29" s="10" t="s">
        <v>37</v>
      </c>
      <c r="C29" s="3">
        <v>3</v>
      </c>
      <c r="D29" s="3">
        <v>7</v>
      </c>
      <c r="E29" s="6">
        <v>84</v>
      </c>
      <c r="F29" s="2">
        <v>120</v>
      </c>
      <c r="G29" s="2">
        <v>130</v>
      </c>
      <c r="H29" s="2">
        <v>109</v>
      </c>
      <c r="I29" s="2">
        <v>123</v>
      </c>
      <c r="J29" s="2">
        <v>139</v>
      </c>
      <c r="K29" s="2">
        <v>44</v>
      </c>
      <c r="L29" s="2">
        <v>173</v>
      </c>
      <c r="M29" s="2">
        <v>157</v>
      </c>
      <c r="N29" s="2">
        <v>133</v>
      </c>
      <c r="O29" s="2">
        <v>106</v>
      </c>
      <c r="P29" s="2">
        <v>81</v>
      </c>
      <c r="Q29" s="2">
        <v>80</v>
      </c>
      <c r="R29" s="2">
        <v>0</v>
      </c>
      <c r="S29" s="2">
        <v>0</v>
      </c>
      <c r="T29" s="2">
        <v>15</v>
      </c>
      <c r="U29" s="2">
        <v>20</v>
      </c>
      <c r="V29" s="2">
        <v>47</v>
      </c>
      <c r="W29" s="2">
        <v>78</v>
      </c>
      <c r="X29" s="2">
        <v>62</v>
      </c>
      <c r="Y29" s="2">
        <v>10</v>
      </c>
      <c r="Z29" s="2">
        <v>1711</v>
      </c>
    </row>
    <row r="30" spans="2:26" x14ac:dyDescent="0.25">
      <c r="B30" s="10" t="s">
        <v>38</v>
      </c>
      <c r="C30" s="3">
        <v>1</v>
      </c>
      <c r="D30" s="3">
        <v>5</v>
      </c>
      <c r="E30" s="6">
        <v>36</v>
      </c>
      <c r="F30" s="2">
        <v>39</v>
      </c>
      <c r="G30" s="2">
        <v>44</v>
      </c>
      <c r="H30" s="2">
        <v>39</v>
      </c>
      <c r="I30" s="2">
        <v>35</v>
      </c>
      <c r="J30" s="2">
        <v>35</v>
      </c>
      <c r="K30" s="2">
        <v>0</v>
      </c>
      <c r="L30" s="2">
        <v>40</v>
      </c>
      <c r="M30" s="2">
        <v>38</v>
      </c>
      <c r="N30" s="2">
        <v>41</v>
      </c>
      <c r="O30" s="2">
        <v>38</v>
      </c>
      <c r="P30" s="2">
        <v>24</v>
      </c>
      <c r="Q30" s="2">
        <v>34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443</v>
      </c>
    </row>
    <row r="31" spans="2:26" x14ac:dyDescent="0.25">
      <c r="B31" s="10" t="s">
        <v>39</v>
      </c>
      <c r="C31" s="3">
        <v>1</v>
      </c>
      <c r="D31" s="3">
        <v>4</v>
      </c>
      <c r="E31" s="6">
        <v>63</v>
      </c>
      <c r="F31" s="2">
        <v>78</v>
      </c>
      <c r="G31" s="2">
        <v>88</v>
      </c>
      <c r="H31" s="2">
        <v>100</v>
      </c>
      <c r="I31" s="2">
        <v>79</v>
      </c>
      <c r="J31" s="2">
        <v>77</v>
      </c>
      <c r="K31" s="2">
        <v>0</v>
      </c>
      <c r="L31" s="2">
        <v>103</v>
      </c>
      <c r="M31" s="2">
        <v>102</v>
      </c>
      <c r="N31" s="2">
        <v>80</v>
      </c>
      <c r="O31" s="2">
        <v>89</v>
      </c>
      <c r="P31" s="2">
        <v>68</v>
      </c>
      <c r="Q31" s="2">
        <v>68</v>
      </c>
      <c r="R31" s="2">
        <v>0</v>
      </c>
      <c r="S31" s="2">
        <v>0</v>
      </c>
      <c r="T31" s="2">
        <v>2</v>
      </c>
      <c r="U31" s="2">
        <v>12</v>
      </c>
      <c r="V31" s="2">
        <v>64</v>
      </c>
      <c r="W31" s="2">
        <v>84</v>
      </c>
      <c r="X31" s="2">
        <v>47</v>
      </c>
      <c r="Y31" s="2">
        <v>7</v>
      </c>
      <c r="Z31" s="2">
        <v>1211</v>
      </c>
    </row>
    <row r="32" spans="2:26" x14ac:dyDescent="0.25">
      <c r="B32" s="10" t="s">
        <v>40</v>
      </c>
      <c r="C32" s="3">
        <v>1</v>
      </c>
      <c r="D32" s="3">
        <v>2</v>
      </c>
      <c r="E32" s="6">
        <v>25</v>
      </c>
      <c r="F32" s="2">
        <v>28</v>
      </c>
      <c r="G32" s="2">
        <v>30</v>
      </c>
      <c r="H32" s="2">
        <v>37</v>
      </c>
      <c r="I32" s="2">
        <v>34</v>
      </c>
      <c r="J32" s="2">
        <v>35</v>
      </c>
      <c r="K32" s="2">
        <v>0</v>
      </c>
      <c r="L32" s="2">
        <v>44</v>
      </c>
      <c r="M32" s="2">
        <v>20</v>
      </c>
      <c r="N32" s="2">
        <v>30</v>
      </c>
      <c r="O32" s="2">
        <v>19</v>
      </c>
      <c r="P32" s="2">
        <v>27</v>
      </c>
      <c r="Q32" s="2">
        <v>11</v>
      </c>
      <c r="R32" s="2">
        <v>0</v>
      </c>
      <c r="S32" s="2">
        <v>0</v>
      </c>
      <c r="T32" s="2">
        <v>0</v>
      </c>
      <c r="U32" s="2">
        <v>10</v>
      </c>
      <c r="V32" s="2">
        <v>5</v>
      </c>
      <c r="W32" s="2">
        <v>0</v>
      </c>
      <c r="X32" s="2">
        <v>0</v>
      </c>
      <c r="Y32" s="2">
        <v>0</v>
      </c>
      <c r="Z32" s="2">
        <v>355</v>
      </c>
    </row>
    <row r="33" spans="2:26" x14ac:dyDescent="0.25">
      <c r="B33" s="10" t="s">
        <v>41</v>
      </c>
      <c r="C33" s="3">
        <v>1</v>
      </c>
      <c r="D33" s="3">
        <v>3</v>
      </c>
      <c r="E33" s="6">
        <v>35</v>
      </c>
      <c r="F33" s="2">
        <v>26</v>
      </c>
      <c r="G33" s="2">
        <v>33</v>
      </c>
      <c r="H33" s="2">
        <v>38</v>
      </c>
      <c r="I33" s="2">
        <v>29</v>
      </c>
      <c r="J33" s="2">
        <v>31</v>
      </c>
      <c r="K33" s="2">
        <v>0</v>
      </c>
      <c r="L33" s="2">
        <v>25</v>
      </c>
      <c r="M33" s="2">
        <v>20</v>
      </c>
      <c r="N33" s="2">
        <v>16</v>
      </c>
      <c r="O33" s="2">
        <v>14</v>
      </c>
      <c r="P33" s="2">
        <v>11</v>
      </c>
      <c r="Q33" s="2">
        <v>11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289</v>
      </c>
    </row>
    <row r="34" spans="2:26" x14ac:dyDescent="0.25">
      <c r="B34" s="10" t="s">
        <v>42</v>
      </c>
      <c r="C34" s="3">
        <v>1</v>
      </c>
      <c r="D34" s="3">
        <v>3</v>
      </c>
      <c r="E34" s="6">
        <v>11</v>
      </c>
      <c r="F34" s="2">
        <v>16</v>
      </c>
      <c r="G34" s="2">
        <v>12</v>
      </c>
      <c r="H34" s="2">
        <v>18</v>
      </c>
      <c r="I34" s="2">
        <v>25</v>
      </c>
      <c r="J34" s="2">
        <v>22</v>
      </c>
      <c r="K34" s="2">
        <v>0</v>
      </c>
      <c r="L34" s="2">
        <v>20</v>
      </c>
      <c r="M34" s="2">
        <v>30</v>
      </c>
      <c r="N34" s="2">
        <v>25</v>
      </c>
      <c r="O34" s="2">
        <v>26</v>
      </c>
      <c r="P34" s="2">
        <v>21</v>
      </c>
      <c r="Q34" s="2">
        <v>22</v>
      </c>
      <c r="R34" s="2">
        <v>0</v>
      </c>
      <c r="S34" s="2">
        <v>0</v>
      </c>
      <c r="T34" s="2">
        <v>0</v>
      </c>
      <c r="U34" s="2">
        <v>1</v>
      </c>
      <c r="V34" s="2">
        <v>5</v>
      </c>
      <c r="W34" s="2">
        <v>19</v>
      </c>
      <c r="X34" s="2">
        <v>13</v>
      </c>
      <c r="Y34" s="2">
        <v>0</v>
      </c>
      <c r="Z34" s="2">
        <v>286</v>
      </c>
    </row>
    <row r="35" spans="2:26" x14ac:dyDescent="0.25">
      <c r="B35" s="10" t="s">
        <v>43</v>
      </c>
      <c r="C35" s="3">
        <v>1</v>
      </c>
      <c r="D35" s="3">
        <v>3</v>
      </c>
      <c r="E35" s="6">
        <v>11</v>
      </c>
      <c r="F35" s="2">
        <v>20</v>
      </c>
      <c r="G35" s="2">
        <v>25</v>
      </c>
      <c r="H35" s="2">
        <v>12</v>
      </c>
      <c r="I35" s="2">
        <v>21</v>
      </c>
      <c r="J35" s="2">
        <v>20</v>
      </c>
      <c r="K35" s="2">
        <v>0</v>
      </c>
      <c r="L35" s="2">
        <v>24</v>
      </c>
      <c r="M35" s="2">
        <v>20</v>
      </c>
      <c r="N35" s="2">
        <v>19</v>
      </c>
      <c r="O35" s="2">
        <v>17</v>
      </c>
      <c r="P35" s="2">
        <v>16</v>
      </c>
      <c r="Q35" s="2">
        <v>14</v>
      </c>
      <c r="R35" s="2">
        <v>0</v>
      </c>
      <c r="S35" s="2">
        <v>0</v>
      </c>
      <c r="T35" s="2">
        <v>5</v>
      </c>
      <c r="U35" s="2">
        <v>3</v>
      </c>
      <c r="V35" s="2">
        <v>16</v>
      </c>
      <c r="W35" s="2">
        <v>11</v>
      </c>
      <c r="X35" s="2">
        <v>10</v>
      </c>
      <c r="Y35" s="2">
        <v>7</v>
      </c>
      <c r="Z35" s="2">
        <v>271</v>
      </c>
    </row>
    <row r="36" spans="2:26" x14ac:dyDescent="0.25">
      <c r="B36" s="10" t="s">
        <v>44</v>
      </c>
      <c r="C36" s="3">
        <v>1</v>
      </c>
      <c r="D36" s="3">
        <v>3</v>
      </c>
      <c r="E36" s="6">
        <v>24</v>
      </c>
      <c r="F36" s="2">
        <v>30</v>
      </c>
      <c r="G36" s="2">
        <v>35</v>
      </c>
      <c r="H36" s="2">
        <v>36</v>
      </c>
      <c r="I36" s="2">
        <v>36</v>
      </c>
      <c r="J36" s="2">
        <v>37</v>
      </c>
      <c r="K36" s="2">
        <v>0</v>
      </c>
      <c r="L36" s="2">
        <v>39</v>
      </c>
      <c r="M36" s="2">
        <v>34</v>
      </c>
      <c r="N36" s="2">
        <v>30</v>
      </c>
      <c r="O36" s="2">
        <v>18</v>
      </c>
      <c r="P36" s="2">
        <v>18</v>
      </c>
      <c r="Q36" s="2">
        <v>15</v>
      </c>
      <c r="R36" s="2">
        <v>0</v>
      </c>
      <c r="S36" s="2">
        <v>0</v>
      </c>
      <c r="T36" s="2">
        <v>1</v>
      </c>
      <c r="U36" s="2">
        <v>8</v>
      </c>
      <c r="V36" s="2">
        <v>11</v>
      </c>
      <c r="W36" s="2">
        <v>15</v>
      </c>
      <c r="X36" s="2">
        <v>14</v>
      </c>
      <c r="Y36" s="2">
        <v>0</v>
      </c>
      <c r="Z36" s="2">
        <v>401</v>
      </c>
    </row>
    <row r="37" spans="2:26" x14ac:dyDescent="0.25">
      <c r="B37" s="10" t="s">
        <v>45</v>
      </c>
      <c r="C37" s="3">
        <v>1</v>
      </c>
      <c r="D37" s="3">
        <v>5</v>
      </c>
      <c r="E37" s="6">
        <v>40</v>
      </c>
      <c r="F37" s="2">
        <v>54</v>
      </c>
      <c r="G37" s="2">
        <v>50</v>
      </c>
      <c r="H37" s="2">
        <v>70</v>
      </c>
      <c r="I37" s="2">
        <v>72</v>
      </c>
      <c r="J37" s="2">
        <v>95</v>
      </c>
      <c r="K37" s="2">
        <v>0</v>
      </c>
      <c r="L37" s="2">
        <v>139</v>
      </c>
      <c r="M37" s="2">
        <v>159</v>
      </c>
      <c r="N37" s="2">
        <v>131</v>
      </c>
      <c r="O37" s="2">
        <v>106</v>
      </c>
      <c r="P37" s="2">
        <v>102</v>
      </c>
      <c r="Q37" s="2">
        <v>91</v>
      </c>
      <c r="R37" s="2">
        <v>0</v>
      </c>
      <c r="S37" s="2">
        <v>0</v>
      </c>
      <c r="T37" s="2">
        <v>5</v>
      </c>
      <c r="U37" s="2">
        <v>14</v>
      </c>
      <c r="V37" s="2">
        <v>31</v>
      </c>
      <c r="W37" s="2">
        <v>27</v>
      </c>
      <c r="X37" s="2">
        <v>11</v>
      </c>
      <c r="Y37" s="2">
        <v>13</v>
      </c>
      <c r="Z37" s="2">
        <v>1210</v>
      </c>
    </row>
    <row r="38" spans="2:26" x14ac:dyDescent="0.25">
      <c r="B38" s="10" t="s">
        <v>46</v>
      </c>
      <c r="C38" s="3">
        <v>1</v>
      </c>
      <c r="D38" s="3">
        <v>5</v>
      </c>
      <c r="E38" s="6">
        <v>17</v>
      </c>
      <c r="F38" s="2">
        <v>28</v>
      </c>
      <c r="G38" s="2">
        <v>37</v>
      </c>
      <c r="H38" s="2">
        <v>38</v>
      </c>
      <c r="I38" s="2">
        <v>25</v>
      </c>
      <c r="J38" s="2">
        <v>25</v>
      </c>
      <c r="K38" s="2">
        <v>0</v>
      </c>
      <c r="L38" s="2">
        <v>29</v>
      </c>
      <c r="M38" s="2">
        <v>29</v>
      </c>
      <c r="N38" s="2">
        <v>24</v>
      </c>
      <c r="O38" s="2">
        <v>22</v>
      </c>
      <c r="P38" s="2">
        <v>10</v>
      </c>
      <c r="Q38" s="2">
        <v>15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299</v>
      </c>
    </row>
    <row r="39" spans="2:26" x14ac:dyDescent="0.25">
      <c r="B39" s="10" t="s">
        <v>47</v>
      </c>
      <c r="C39" s="3">
        <v>1</v>
      </c>
      <c r="D39" s="3">
        <v>3</v>
      </c>
      <c r="E39" s="6">
        <v>96</v>
      </c>
      <c r="F39" s="2">
        <v>169</v>
      </c>
      <c r="G39" s="2">
        <v>141</v>
      </c>
      <c r="H39" s="2">
        <v>134</v>
      </c>
      <c r="I39" s="2">
        <v>123</v>
      </c>
      <c r="J39" s="2">
        <v>127</v>
      </c>
      <c r="K39" s="2">
        <v>38</v>
      </c>
      <c r="L39" s="2">
        <v>175</v>
      </c>
      <c r="M39" s="2">
        <v>177</v>
      </c>
      <c r="N39" s="2">
        <v>142</v>
      </c>
      <c r="O39" s="2">
        <v>119</v>
      </c>
      <c r="P39" s="2">
        <v>108</v>
      </c>
      <c r="Q39" s="2">
        <v>61</v>
      </c>
      <c r="R39" s="2">
        <v>0</v>
      </c>
      <c r="S39" s="2">
        <v>0</v>
      </c>
      <c r="T39" s="2">
        <v>38</v>
      </c>
      <c r="U39" s="2">
        <v>44</v>
      </c>
      <c r="V39" s="2">
        <v>65</v>
      </c>
      <c r="W39" s="2">
        <v>133</v>
      </c>
      <c r="X39" s="2">
        <v>98</v>
      </c>
      <c r="Y39" s="2">
        <v>0</v>
      </c>
      <c r="Z39" s="2">
        <v>1988</v>
      </c>
    </row>
    <row r="40" spans="2:26" x14ac:dyDescent="0.25">
      <c r="B40" s="10" t="s">
        <v>48</v>
      </c>
      <c r="C40" s="3">
        <v>1</v>
      </c>
      <c r="D40" s="3">
        <v>2</v>
      </c>
      <c r="E40" s="6">
        <v>56</v>
      </c>
      <c r="F40" s="2">
        <v>40</v>
      </c>
      <c r="G40" s="2">
        <v>56</v>
      </c>
      <c r="H40" s="2">
        <v>42</v>
      </c>
      <c r="I40" s="2">
        <v>52</v>
      </c>
      <c r="J40" s="2">
        <v>64</v>
      </c>
      <c r="K40" s="2">
        <v>0</v>
      </c>
      <c r="L40" s="2">
        <v>77</v>
      </c>
      <c r="M40" s="2">
        <v>48</v>
      </c>
      <c r="N40" s="2">
        <v>51</v>
      </c>
      <c r="O40" s="2">
        <v>57</v>
      </c>
      <c r="P40" s="2">
        <v>35</v>
      </c>
      <c r="Q40" s="2">
        <v>18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596</v>
      </c>
    </row>
    <row r="41" spans="2:26" x14ac:dyDescent="0.25">
      <c r="B41" s="4" t="s">
        <v>60</v>
      </c>
      <c r="C41" s="4">
        <f>SUM(C29:C40)</f>
        <v>14</v>
      </c>
      <c r="D41" s="4">
        <f t="shared" ref="D41:Z41" si="1">SUM(D29:D40)</f>
        <v>45</v>
      </c>
      <c r="E41" s="4">
        <f t="shared" si="1"/>
        <v>498</v>
      </c>
      <c r="F41" s="4">
        <f t="shared" si="1"/>
        <v>648</v>
      </c>
      <c r="G41" s="4">
        <f t="shared" si="1"/>
        <v>681</v>
      </c>
      <c r="H41" s="4">
        <f t="shared" si="1"/>
        <v>673</v>
      </c>
      <c r="I41" s="4">
        <f t="shared" si="1"/>
        <v>654</v>
      </c>
      <c r="J41" s="4">
        <f t="shared" si="1"/>
        <v>707</v>
      </c>
      <c r="K41" s="4">
        <f t="shared" si="1"/>
        <v>82</v>
      </c>
      <c r="L41" s="4">
        <f t="shared" si="1"/>
        <v>888</v>
      </c>
      <c r="M41" s="4">
        <f t="shared" si="1"/>
        <v>834</v>
      </c>
      <c r="N41" s="4">
        <f t="shared" si="1"/>
        <v>722</v>
      </c>
      <c r="O41" s="4">
        <f t="shared" si="1"/>
        <v>631</v>
      </c>
      <c r="P41" s="4">
        <f t="shared" si="1"/>
        <v>521</v>
      </c>
      <c r="Q41" s="4">
        <f t="shared" si="1"/>
        <v>440</v>
      </c>
      <c r="R41" s="4">
        <f t="shared" si="1"/>
        <v>0</v>
      </c>
      <c r="S41" s="4">
        <f t="shared" si="1"/>
        <v>0</v>
      </c>
      <c r="T41" s="4">
        <f t="shared" si="1"/>
        <v>66</v>
      </c>
      <c r="U41" s="4">
        <f t="shared" si="1"/>
        <v>112</v>
      </c>
      <c r="V41" s="4">
        <f t="shared" si="1"/>
        <v>244</v>
      </c>
      <c r="W41" s="4">
        <f t="shared" si="1"/>
        <v>367</v>
      </c>
      <c r="X41" s="4">
        <f t="shared" si="1"/>
        <v>255</v>
      </c>
      <c r="Y41" s="4">
        <f t="shared" si="1"/>
        <v>37</v>
      </c>
      <c r="Z41" s="4">
        <f t="shared" si="1"/>
        <v>9060</v>
      </c>
    </row>
    <row r="42" spans="2:26" x14ac:dyDescent="0.25">
      <c r="B42" s="5" t="s">
        <v>15</v>
      </c>
      <c r="C42" s="5">
        <v>91</v>
      </c>
      <c r="D42" s="5">
        <v>333</v>
      </c>
      <c r="E42" s="1">
        <v>11349</v>
      </c>
      <c r="F42" s="4">
        <v>14674</v>
      </c>
      <c r="G42" s="4">
        <v>14888</v>
      </c>
      <c r="H42" s="4">
        <v>15018</v>
      </c>
      <c r="I42" s="4">
        <v>14793</v>
      </c>
      <c r="J42" s="4">
        <v>14869</v>
      </c>
      <c r="K42" s="4">
        <v>1270</v>
      </c>
      <c r="L42" s="4">
        <v>17883</v>
      </c>
      <c r="M42" s="4">
        <v>16345</v>
      </c>
      <c r="N42" s="4">
        <v>14983</v>
      </c>
      <c r="O42" s="4">
        <v>13229</v>
      </c>
      <c r="P42" s="4">
        <v>12682</v>
      </c>
      <c r="Q42" s="4">
        <v>10322</v>
      </c>
      <c r="R42" s="4">
        <v>252</v>
      </c>
      <c r="S42" s="4">
        <v>285</v>
      </c>
      <c r="T42" s="4">
        <v>1190</v>
      </c>
      <c r="U42" s="4">
        <v>2089</v>
      </c>
      <c r="V42" s="4">
        <v>3932</v>
      </c>
      <c r="W42" s="4">
        <v>4636</v>
      </c>
      <c r="X42" s="4">
        <v>4184</v>
      </c>
      <c r="Y42" s="4">
        <v>580</v>
      </c>
      <c r="Z42" s="4">
        <v>189453</v>
      </c>
    </row>
  </sheetData>
  <mergeCells count="20">
    <mergeCell ref="L27:O27"/>
    <mergeCell ref="P27:S27"/>
    <mergeCell ref="T27:Y27"/>
    <mergeCell ref="Z27:Z28"/>
    <mergeCell ref="B27:B28"/>
    <mergeCell ref="C27:C28"/>
    <mergeCell ref="D27:D28"/>
    <mergeCell ref="E27:E28"/>
    <mergeCell ref="F27:J27"/>
    <mergeCell ref="K27:K28"/>
    <mergeCell ref="B2:Z2"/>
    <mergeCell ref="T3:Y3"/>
    <mergeCell ref="P3:S3"/>
    <mergeCell ref="L3:O3"/>
    <mergeCell ref="F3:J3"/>
    <mergeCell ref="E3:E4"/>
    <mergeCell ref="C3:C4"/>
    <mergeCell ref="D3:D4"/>
    <mergeCell ref="K3:K4"/>
    <mergeCell ref="Z3:Z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18" sqref="A18"/>
    </sheetView>
  </sheetViews>
  <sheetFormatPr baseColWidth="10" defaultRowHeight="15" x14ac:dyDescent="0.25"/>
  <cols>
    <col min="1" max="1" width="19.140625" customWidth="1"/>
  </cols>
  <sheetData>
    <row r="1" spans="1:4" ht="35.25" customHeight="1" x14ac:dyDescent="0.25">
      <c r="A1" s="26" t="s">
        <v>68</v>
      </c>
      <c r="B1" s="27"/>
      <c r="C1" s="27"/>
      <c r="D1" s="28"/>
    </row>
    <row r="2" spans="1:4" x14ac:dyDescent="0.25">
      <c r="A2" s="7" t="s">
        <v>66</v>
      </c>
      <c r="B2" s="24" t="s">
        <v>51</v>
      </c>
      <c r="C2" s="22" t="s">
        <v>52</v>
      </c>
      <c r="D2" s="22" t="s">
        <v>57</v>
      </c>
    </row>
    <row r="3" spans="1:4" ht="26.25" customHeight="1" x14ac:dyDescent="0.25">
      <c r="A3" s="7" t="s">
        <v>7</v>
      </c>
      <c r="B3" s="25"/>
      <c r="C3" s="23"/>
      <c r="D3" s="23"/>
    </row>
    <row r="4" spans="1:4" x14ac:dyDescent="0.25">
      <c r="A4" s="9" t="s">
        <v>37</v>
      </c>
      <c r="B4" s="3">
        <v>3</v>
      </c>
      <c r="C4" s="3">
        <v>7</v>
      </c>
      <c r="D4" s="6">
        <f>'Compliado 2013'!E29</f>
        <v>84</v>
      </c>
    </row>
    <row r="5" spans="1:4" x14ac:dyDescent="0.25">
      <c r="A5" s="9" t="s">
        <v>38</v>
      </c>
      <c r="B5" s="3">
        <v>1</v>
      </c>
      <c r="C5" s="3">
        <v>5</v>
      </c>
      <c r="D5" s="6">
        <f>'Compliado 2013'!E30</f>
        <v>36</v>
      </c>
    </row>
    <row r="6" spans="1:4" x14ac:dyDescent="0.25">
      <c r="A6" s="9" t="s">
        <v>39</v>
      </c>
      <c r="B6" s="3">
        <v>1</v>
      </c>
      <c r="C6" s="3">
        <v>4</v>
      </c>
      <c r="D6" s="6">
        <f>'Compliado 2013'!E31</f>
        <v>63</v>
      </c>
    </row>
    <row r="7" spans="1:4" x14ac:dyDescent="0.25">
      <c r="A7" s="9" t="s">
        <v>40</v>
      </c>
      <c r="B7" s="3">
        <v>1</v>
      </c>
      <c r="C7" s="3">
        <v>2</v>
      </c>
      <c r="D7" s="6">
        <f>'Compliado 2013'!E32</f>
        <v>25</v>
      </c>
    </row>
    <row r="8" spans="1:4" x14ac:dyDescent="0.25">
      <c r="A8" s="9" t="s">
        <v>41</v>
      </c>
      <c r="B8" s="3">
        <v>1</v>
      </c>
      <c r="C8" s="3">
        <v>3</v>
      </c>
      <c r="D8" s="6">
        <f>'Compliado 2013'!E33</f>
        <v>35</v>
      </c>
    </row>
    <row r="9" spans="1:4" x14ac:dyDescent="0.25">
      <c r="A9" s="9" t="s">
        <v>42</v>
      </c>
      <c r="B9" s="3">
        <v>1</v>
      </c>
      <c r="C9" s="3">
        <v>3</v>
      </c>
      <c r="D9" s="6">
        <f>'Compliado 2013'!E34</f>
        <v>11</v>
      </c>
    </row>
    <row r="10" spans="1:4" x14ac:dyDescent="0.25">
      <c r="A10" s="9" t="s">
        <v>43</v>
      </c>
      <c r="B10" s="3">
        <v>1</v>
      </c>
      <c r="C10" s="3">
        <v>3</v>
      </c>
      <c r="D10" s="6">
        <f>'Compliado 2013'!E35</f>
        <v>11</v>
      </c>
    </row>
    <row r="11" spans="1:4" x14ac:dyDescent="0.25">
      <c r="A11" s="9" t="s">
        <v>44</v>
      </c>
      <c r="B11" s="3">
        <v>1</v>
      </c>
      <c r="C11" s="3">
        <v>3</v>
      </c>
      <c r="D11" s="6">
        <f>'Compliado 2013'!E36</f>
        <v>24</v>
      </c>
    </row>
    <row r="12" spans="1:4" x14ac:dyDescent="0.25">
      <c r="A12" s="9" t="s">
        <v>45</v>
      </c>
      <c r="B12" s="3">
        <v>1</v>
      </c>
      <c r="C12" s="3">
        <v>5</v>
      </c>
      <c r="D12" s="6">
        <f>'Compliado 2013'!E37</f>
        <v>40</v>
      </c>
    </row>
    <row r="13" spans="1:4" x14ac:dyDescent="0.25">
      <c r="A13" s="9" t="s">
        <v>46</v>
      </c>
      <c r="B13" s="3">
        <v>1</v>
      </c>
      <c r="C13" s="3">
        <v>5</v>
      </c>
      <c r="D13" s="6">
        <f>'Compliado 2013'!E38</f>
        <v>17</v>
      </c>
    </row>
    <row r="14" spans="1:4" x14ac:dyDescent="0.25">
      <c r="A14" s="9" t="s">
        <v>47</v>
      </c>
      <c r="B14" s="3">
        <v>1</v>
      </c>
      <c r="C14" s="3">
        <v>3</v>
      </c>
      <c r="D14" s="6">
        <f>'Compliado 2013'!E39</f>
        <v>96</v>
      </c>
    </row>
    <row r="15" spans="1:4" x14ac:dyDescent="0.25">
      <c r="A15" s="9" t="s">
        <v>48</v>
      </c>
      <c r="B15" s="3">
        <v>1</v>
      </c>
      <c r="C15" s="3">
        <v>2</v>
      </c>
      <c r="D15" s="6">
        <f>'Compliado 2013'!E40</f>
        <v>56</v>
      </c>
    </row>
    <row r="16" spans="1:4" x14ac:dyDescent="0.25">
      <c r="A16" s="7" t="s">
        <v>65</v>
      </c>
      <c r="B16" s="7">
        <f>SUM(B4:B15)</f>
        <v>14</v>
      </c>
      <c r="C16" s="7">
        <f>SUM(C4:C15)</f>
        <v>45</v>
      </c>
      <c r="D16" s="7">
        <f>SUM(D4:D15)</f>
        <v>498</v>
      </c>
    </row>
    <row r="17" spans="1:1" x14ac:dyDescent="0.25">
      <c r="A17" t="s">
        <v>69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8" sqref="C18"/>
    </sheetView>
  </sheetViews>
  <sheetFormatPr baseColWidth="10" defaultRowHeight="15" x14ac:dyDescent="0.25"/>
  <cols>
    <col min="1" max="1" width="16.7109375" bestFit="1" customWidth="1"/>
  </cols>
  <sheetData>
    <row r="1" spans="1:4" ht="36" customHeight="1" x14ac:dyDescent="0.25">
      <c r="A1" s="26" t="s">
        <v>70</v>
      </c>
      <c r="B1" s="27"/>
      <c r="C1" s="27"/>
      <c r="D1" s="28"/>
    </row>
    <row r="2" spans="1:4" ht="15" customHeight="1" x14ac:dyDescent="0.25">
      <c r="A2" s="24" t="s">
        <v>49</v>
      </c>
      <c r="B2" s="24" t="s">
        <v>51</v>
      </c>
      <c r="C2" s="22" t="s">
        <v>52</v>
      </c>
      <c r="D2" s="22" t="s">
        <v>53</v>
      </c>
    </row>
    <row r="3" spans="1:4" ht="25.5" customHeight="1" x14ac:dyDescent="0.25">
      <c r="A3" s="25"/>
      <c r="B3" s="25"/>
      <c r="C3" s="23"/>
      <c r="D3" s="23"/>
    </row>
    <row r="4" spans="1:4" x14ac:dyDescent="0.25">
      <c r="A4" s="9" t="s">
        <v>37</v>
      </c>
      <c r="B4" s="3">
        <v>3</v>
      </c>
      <c r="C4" s="3">
        <v>7</v>
      </c>
      <c r="D4" s="6">
        <f>SUM('Compliado 2013'!F29:J29)</f>
        <v>621</v>
      </c>
    </row>
    <row r="5" spans="1:4" x14ac:dyDescent="0.25">
      <c r="A5" s="9" t="s">
        <v>38</v>
      </c>
      <c r="B5" s="3">
        <v>1</v>
      </c>
      <c r="C5" s="3">
        <v>5</v>
      </c>
      <c r="D5" s="6">
        <f>SUM('Compliado 2013'!F30:J30)</f>
        <v>192</v>
      </c>
    </row>
    <row r="6" spans="1:4" x14ac:dyDescent="0.25">
      <c r="A6" s="9" t="s">
        <v>39</v>
      </c>
      <c r="B6" s="3">
        <v>1</v>
      </c>
      <c r="C6" s="3">
        <v>4</v>
      </c>
      <c r="D6" s="6">
        <f>SUM('Compliado 2013'!F31:J31)</f>
        <v>422</v>
      </c>
    </row>
    <row r="7" spans="1:4" x14ac:dyDescent="0.25">
      <c r="A7" s="9" t="s">
        <v>40</v>
      </c>
      <c r="B7" s="3">
        <v>1</v>
      </c>
      <c r="C7" s="3">
        <v>2</v>
      </c>
      <c r="D7" s="6">
        <f>SUM('Compliado 2013'!F32:J32)</f>
        <v>164</v>
      </c>
    </row>
    <row r="8" spans="1:4" x14ac:dyDescent="0.25">
      <c r="A8" s="9" t="s">
        <v>41</v>
      </c>
      <c r="B8" s="3">
        <v>1</v>
      </c>
      <c r="C8" s="3">
        <v>3</v>
      </c>
      <c r="D8" s="6">
        <f>SUM('Compliado 2013'!F33:J33)</f>
        <v>157</v>
      </c>
    </row>
    <row r="9" spans="1:4" x14ac:dyDescent="0.25">
      <c r="A9" s="9" t="s">
        <v>42</v>
      </c>
      <c r="B9" s="3">
        <v>1</v>
      </c>
      <c r="C9" s="3">
        <v>3</v>
      </c>
      <c r="D9" s="6">
        <f>SUM('Compliado 2013'!F34:J34)</f>
        <v>93</v>
      </c>
    </row>
    <row r="10" spans="1:4" x14ac:dyDescent="0.25">
      <c r="A10" s="9" t="s">
        <v>43</v>
      </c>
      <c r="B10" s="3">
        <v>1</v>
      </c>
      <c r="C10" s="3">
        <v>3</v>
      </c>
      <c r="D10" s="6">
        <f>SUM('Compliado 2013'!F35:J35)</f>
        <v>98</v>
      </c>
    </row>
    <row r="11" spans="1:4" x14ac:dyDescent="0.25">
      <c r="A11" s="9" t="s">
        <v>44</v>
      </c>
      <c r="B11" s="3">
        <v>1</v>
      </c>
      <c r="C11" s="3">
        <v>3</v>
      </c>
      <c r="D11" s="6">
        <f>SUM('Compliado 2013'!F36:J36)</f>
        <v>174</v>
      </c>
    </row>
    <row r="12" spans="1:4" x14ac:dyDescent="0.25">
      <c r="A12" s="9" t="s">
        <v>45</v>
      </c>
      <c r="B12" s="3">
        <v>1</v>
      </c>
      <c r="C12" s="3">
        <v>5</v>
      </c>
      <c r="D12" s="6">
        <f>SUM('Compliado 2013'!F37:J37)</f>
        <v>341</v>
      </c>
    </row>
    <row r="13" spans="1:4" x14ac:dyDescent="0.25">
      <c r="A13" s="9" t="s">
        <v>46</v>
      </c>
      <c r="B13" s="3">
        <v>1</v>
      </c>
      <c r="C13" s="3">
        <v>5</v>
      </c>
      <c r="D13" s="6">
        <f>SUM('Compliado 2013'!F38:J38)</f>
        <v>153</v>
      </c>
    </row>
    <row r="14" spans="1:4" x14ac:dyDescent="0.25">
      <c r="A14" s="9" t="s">
        <v>47</v>
      </c>
      <c r="B14" s="3">
        <v>1</v>
      </c>
      <c r="C14" s="3">
        <v>3</v>
      </c>
      <c r="D14" s="6">
        <f>SUM('Compliado 2013'!F39:J39)</f>
        <v>694</v>
      </c>
    </row>
    <row r="15" spans="1:4" x14ac:dyDescent="0.25">
      <c r="A15" s="9" t="s">
        <v>48</v>
      </c>
      <c r="B15" s="3">
        <v>1</v>
      </c>
      <c r="C15" s="3">
        <v>2</v>
      </c>
      <c r="D15" s="6">
        <f>SUM('Compliado 2013'!F40:J40)</f>
        <v>254</v>
      </c>
    </row>
    <row r="16" spans="1:4" x14ac:dyDescent="0.25">
      <c r="A16" s="4" t="s">
        <v>60</v>
      </c>
      <c r="B16" s="4">
        <f>SUM(B4:B15)</f>
        <v>14</v>
      </c>
      <c r="C16" s="4">
        <f t="shared" ref="C16" si="0">SUM(C4:C15)</f>
        <v>45</v>
      </c>
      <c r="D16" s="7">
        <f>SUM(D4:D15)</f>
        <v>3363</v>
      </c>
    </row>
    <row r="17" spans="1:1" x14ac:dyDescent="0.25">
      <c r="A17" s="17" t="s">
        <v>69</v>
      </c>
    </row>
  </sheetData>
  <mergeCells count="5">
    <mergeCell ref="B2:B3"/>
    <mergeCell ref="C2:C3"/>
    <mergeCell ref="D2:D3"/>
    <mergeCell ref="A1:D1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21" sqref="B21"/>
    </sheetView>
  </sheetViews>
  <sheetFormatPr baseColWidth="10" defaultRowHeight="15" x14ac:dyDescent="0.25"/>
  <cols>
    <col min="1" max="1" width="16.7109375" bestFit="1" customWidth="1"/>
  </cols>
  <sheetData>
    <row r="1" spans="1:4" ht="27" customHeight="1" x14ac:dyDescent="0.25">
      <c r="A1" s="26" t="s">
        <v>71</v>
      </c>
      <c r="B1" s="27"/>
      <c r="C1" s="27"/>
      <c r="D1" s="28"/>
    </row>
    <row r="2" spans="1:4" ht="15" customHeight="1" x14ac:dyDescent="0.25">
      <c r="A2" s="24" t="s">
        <v>49</v>
      </c>
      <c r="B2" s="24" t="s">
        <v>51</v>
      </c>
      <c r="C2" s="22" t="s">
        <v>52</v>
      </c>
      <c r="D2" s="22" t="s">
        <v>8</v>
      </c>
    </row>
    <row r="3" spans="1:4" ht="27" customHeight="1" x14ac:dyDescent="0.25">
      <c r="A3" s="25"/>
      <c r="B3" s="25"/>
      <c r="C3" s="23"/>
      <c r="D3" s="23"/>
    </row>
    <row r="4" spans="1:4" x14ac:dyDescent="0.25">
      <c r="A4" s="9" t="s">
        <v>37</v>
      </c>
      <c r="B4" s="3">
        <v>3</v>
      </c>
      <c r="C4" s="3">
        <v>7</v>
      </c>
      <c r="D4" s="2">
        <f>'Compliado 2013'!K29</f>
        <v>44</v>
      </c>
    </row>
    <row r="5" spans="1:4" x14ac:dyDescent="0.25">
      <c r="A5" s="9" t="s">
        <v>38</v>
      </c>
      <c r="B5" s="3">
        <v>1</v>
      </c>
      <c r="C5" s="3">
        <v>5</v>
      </c>
      <c r="D5" s="2">
        <f>'Compliado 2013'!K30</f>
        <v>0</v>
      </c>
    </row>
    <row r="6" spans="1:4" x14ac:dyDescent="0.25">
      <c r="A6" s="9" t="s">
        <v>39</v>
      </c>
      <c r="B6" s="3">
        <v>1</v>
      </c>
      <c r="C6" s="3">
        <v>4</v>
      </c>
      <c r="D6" s="2">
        <f>'Compliado 2013'!K31</f>
        <v>0</v>
      </c>
    </row>
    <row r="7" spans="1:4" x14ac:dyDescent="0.25">
      <c r="A7" s="9" t="s">
        <v>40</v>
      </c>
      <c r="B7" s="3">
        <v>1</v>
      </c>
      <c r="C7" s="3">
        <v>2</v>
      </c>
      <c r="D7" s="2">
        <f>'Compliado 2013'!K32</f>
        <v>0</v>
      </c>
    </row>
    <row r="8" spans="1:4" x14ac:dyDescent="0.25">
      <c r="A8" s="9" t="s">
        <v>41</v>
      </c>
      <c r="B8" s="3">
        <v>1</v>
      </c>
      <c r="C8" s="3">
        <v>3</v>
      </c>
      <c r="D8" s="2">
        <f>'Compliado 2013'!K33</f>
        <v>0</v>
      </c>
    </row>
    <row r="9" spans="1:4" x14ac:dyDescent="0.25">
      <c r="A9" s="9" t="s">
        <v>42</v>
      </c>
      <c r="B9" s="3">
        <v>1</v>
      </c>
      <c r="C9" s="3">
        <v>3</v>
      </c>
      <c r="D9" s="2">
        <f>'Compliado 2013'!K34</f>
        <v>0</v>
      </c>
    </row>
    <row r="10" spans="1:4" x14ac:dyDescent="0.25">
      <c r="A10" s="9" t="s">
        <v>43</v>
      </c>
      <c r="B10" s="3">
        <v>1</v>
      </c>
      <c r="C10" s="3">
        <v>3</v>
      </c>
      <c r="D10" s="2">
        <f>'Compliado 2013'!K35</f>
        <v>0</v>
      </c>
    </row>
    <row r="11" spans="1:4" x14ac:dyDescent="0.25">
      <c r="A11" s="9" t="s">
        <v>44</v>
      </c>
      <c r="B11" s="3">
        <v>1</v>
      </c>
      <c r="C11" s="3">
        <v>3</v>
      </c>
      <c r="D11" s="2">
        <f>'Compliado 2013'!K36</f>
        <v>0</v>
      </c>
    </row>
    <row r="12" spans="1:4" x14ac:dyDescent="0.25">
      <c r="A12" s="9" t="s">
        <v>45</v>
      </c>
      <c r="B12" s="3">
        <v>1</v>
      </c>
      <c r="C12" s="3">
        <v>5</v>
      </c>
      <c r="D12" s="2">
        <f>'Compliado 2013'!K37</f>
        <v>0</v>
      </c>
    </row>
    <row r="13" spans="1:4" x14ac:dyDescent="0.25">
      <c r="A13" s="9" t="s">
        <v>46</v>
      </c>
      <c r="B13" s="3">
        <v>1</v>
      </c>
      <c r="C13" s="3">
        <v>5</v>
      </c>
      <c r="D13" s="2">
        <f>'Compliado 2013'!K38</f>
        <v>0</v>
      </c>
    </row>
    <row r="14" spans="1:4" x14ac:dyDescent="0.25">
      <c r="A14" s="9" t="s">
        <v>47</v>
      </c>
      <c r="B14" s="3">
        <v>1</v>
      </c>
      <c r="C14" s="3">
        <v>3</v>
      </c>
      <c r="D14" s="2">
        <f>'Compliado 2013'!K39</f>
        <v>38</v>
      </c>
    </row>
    <row r="15" spans="1:4" x14ac:dyDescent="0.25">
      <c r="A15" s="9" t="s">
        <v>48</v>
      </c>
      <c r="B15" s="3">
        <v>1</v>
      </c>
      <c r="C15" s="3">
        <v>2</v>
      </c>
      <c r="D15" s="2">
        <f>'Compliado 2013'!K40</f>
        <v>0</v>
      </c>
    </row>
    <row r="16" spans="1:4" x14ac:dyDescent="0.25">
      <c r="A16" s="4" t="s">
        <v>60</v>
      </c>
      <c r="B16" s="4">
        <f>SUM(B4:B15)</f>
        <v>14</v>
      </c>
      <c r="C16" s="4">
        <f>SUM(C4:C15)</f>
        <v>45</v>
      </c>
      <c r="D16" s="4">
        <f>SUM(D4:D15)</f>
        <v>82</v>
      </c>
    </row>
    <row r="17" spans="1:1" x14ac:dyDescent="0.25">
      <c r="A17" s="17" t="s">
        <v>69</v>
      </c>
    </row>
  </sheetData>
  <mergeCells count="5">
    <mergeCell ref="B2:B3"/>
    <mergeCell ref="C2:C3"/>
    <mergeCell ref="D2:D3"/>
    <mergeCell ref="A1:D1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17" sqref="A17"/>
    </sheetView>
  </sheetViews>
  <sheetFormatPr baseColWidth="10" defaultRowHeight="15" x14ac:dyDescent="0.25"/>
  <cols>
    <col min="1" max="1" width="16.7109375" bestFit="1" customWidth="1"/>
  </cols>
  <sheetData>
    <row r="1" spans="1:4" ht="33" customHeight="1" x14ac:dyDescent="0.25">
      <c r="A1" s="26" t="s">
        <v>72</v>
      </c>
      <c r="B1" s="27"/>
      <c r="C1" s="27"/>
      <c r="D1" s="28"/>
    </row>
    <row r="2" spans="1:4" ht="19.5" customHeight="1" x14ac:dyDescent="0.25">
      <c r="A2" s="24" t="s">
        <v>49</v>
      </c>
      <c r="B2" s="24" t="s">
        <v>51</v>
      </c>
      <c r="C2" s="22" t="s">
        <v>52</v>
      </c>
      <c r="D2" s="22" t="s">
        <v>54</v>
      </c>
    </row>
    <row r="3" spans="1:4" ht="29.25" customHeight="1" x14ac:dyDescent="0.25">
      <c r="A3" s="25"/>
      <c r="B3" s="25"/>
      <c r="C3" s="23"/>
      <c r="D3" s="23"/>
    </row>
    <row r="4" spans="1:4" x14ac:dyDescent="0.25">
      <c r="A4" s="9" t="s">
        <v>37</v>
      </c>
      <c r="B4" s="3">
        <v>3</v>
      </c>
      <c r="C4" s="3">
        <v>7</v>
      </c>
      <c r="D4" s="3">
        <f>SUM('Compliado 2013'!L29:O29)</f>
        <v>569</v>
      </c>
    </row>
    <row r="5" spans="1:4" x14ac:dyDescent="0.25">
      <c r="A5" s="9" t="s">
        <v>38</v>
      </c>
      <c r="B5" s="3">
        <v>1</v>
      </c>
      <c r="C5" s="3">
        <v>5</v>
      </c>
      <c r="D5" s="3">
        <f>SUM('Compliado 2013'!L30:O30)</f>
        <v>157</v>
      </c>
    </row>
    <row r="6" spans="1:4" x14ac:dyDescent="0.25">
      <c r="A6" s="9" t="s">
        <v>39</v>
      </c>
      <c r="B6" s="3">
        <v>1</v>
      </c>
      <c r="C6" s="3">
        <v>4</v>
      </c>
      <c r="D6" s="3">
        <f>SUM('Compliado 2013'!L31:O31)</f>
        <v>374</v>
      </c>
    </row>
    <row r="7" spans="1:4" x14ac:dyDescent="0.25">
      <c r="A7" s="9" t="s">
        <v>40</v>
      </c>
      <c r="B7" s="3">
        <v>1</v>
      </c>
      <c r="C7" s="3">
        <v>2</v>
      </c>
      <c r="D7" s="3">
        <f>SUM('Compliado 2013'!L32:O32)</f>
        <v>113</v>
      </c>
    </row>
    <row r="8" spans="1:4" x14ac:dyDescent="0.25">
      <c r="A8" s="9" t="s">
        <v>41</v>
      </c>
      <c r="B8" s="3">
        <v>1</v>
      </c>
      <c r="C8" s="3">
        <v>3</v>
      </c>
      <c r="D8" s="3">
        <f>SUM('Compliado 2013'!L33:O33)</f>
        <v>75</v>
      </c>
    </row>
    <row r="9" spans="1:4" x14ac:dyDescent="0.25">
      <c r="A9" s="9" t="s">
        <v>42</v>
      </c>
      <c r="B9" s="3">
        <v>1</v>
      </c>
      <c r="C9" s="3">
        <v>3</v>
      </c>
      <c r="D9" s="3">
        <f>SUM('Compliado 2013'!L34:O34)</f>
        <v>101</v>
      </c>
    </row>
    <row r="10" spans="1:4" x14ac:dyDescent="0.25">
      <c r="A10" s="9" t="s">
        <v>43</v>
      </c>
      <c r="B10" s="3">
        <v>1</v>
      </c>
      <c r="C10" s="3">
        <v>3</v>
      </c>
      <c r="D10" s="3">
        <f>SUM('Compliado 2013'!L35:O35)</f>
        <v>80</v>
      </c>
    </row>
    <row r="11" spans="1:4" x14ac:dyDescent="0.25">
      <c r="A11" s="9" t="s">
        <v>44</v>
      </c>
      <c r="B11" s="3">
        <v>1</v>
      </c>
      <c r="C11" s="3">
        <v>3</v>
      </c>
      <c r="D11" s="3">
        <f>SUM('Compliado 2013'!L36:O36)</f>
        <v>121</v>
      </c>
    </row>
    <row r="12" spans="1:4" x14ac:dyDescent="0.25">
      <c r="A12" s="9" t="s">
        <v>45</v>
      </c>
      <c r="B12" s="3">
        <v>1</v>
      </c>
      <c r="C12" s="3">
        <v>5</v>
      </c>
      <c r="D12" s="3">
        <f>SUM('Compliado 2013'!L37:O37)</f>
        <v>535</v>
      </c>
    </row>
    <row r="13" spans="1:4" x14ac:dyDescent="0.25">
      <c r="A13" s="9" t="s">
        <v>46</v>
      </c>
      <c r="B13" s="3">
        <v>1</v>
      </c>
      <c r="C13" s="3">
        <v>5</v>
      </c>
      <c r="D13" s="3">
        <f>SUM('Compliado 2013'!L38:O38)</f>
        <v>104</v>
      </c>
    </row>
    <row r="14" spans="1:4" x14ac:dyDescent="0.25">
      <c r="A14" s="9" t="s">
        <v>47</v>
      </c>
      <c r="B14" s="3">
        <v>1</v>
      </c>
      <c r="C14" s="3">
        <v>3</v>
      </c>
      <c r="D14" s="3">
        <f>SUM('Compliado 2013'!L39:O39)</f>
        <v>613</v>
      </c>
    </row>
    <row r="15" spans="1:4" x14ac:dyDescent="0.25">
      <c r="A15" s="9" t="s">
        <v>48</v>
      </c>
      <c r="B15" s="3">
        <v>1</v>
      </c>
      <c r="C15" s="3">
        <v>2</v>
      </c>
      <c r="D15" s="3">
        <f>SUM('Compliado 2013'!L40:O40)</f>
        <v>233</v>
      </c>
    </row>
    <row r="16" spans="1:4" x14ac:dyDescent="0.25">
      <c r="A16" s="4" t="s">
        <v>60</v>
      </c>
      <c r="B16" s="4">
        <f>SUM(B4:B15)</f>
        <v>14</v>
      </c>
      <c r="C16" s="4">
        <f>SUM(C4:C15)</f>
        <v>45</v>
      </c>
      <c r="D16" s="4">
        <f>SUM(D4:D15)</f>
        <v>3075</v>
      </c>
    </row>
    <row r="17" spans="1:1" x14ac:dyDescent="0.25">
      <c r="A17" s="17" t="s">
        <v>69</v>
      </c>
    </row>
  </sheetData>
  <mergeCells count="5">
    <mergeCell ref="B2:B3"/>
    <mergeCell ref="C2:C3"/>
    <mergeCell ref="D2:D3"/>
    <mergeCell ref="A1:D1"/>
    <mergeCell ref="A2:A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17" sqref="A17"/>
    </sheetView>
  </sheetViews>
  <sheetFormatPr baseColWidth="10" defaultRowHeight="15" x14ac:dyDescent="0.25"/>
  <cols>
    <col min="1" max="1" width="14.7109375" customWidth="1"/>
  </cols>
  <sheetData>
    <row r="1" spans="1:4" ht="32.25" customHeight="1" x14ac:dyDescent="0.25">
      <c r="A1" s="26" t="s">
        <v>73</v>
      </c>
      <c r="B1" s="27"/>
      <c r="C1" s="27"/>
      <c r="D1" s="28"/>
    </row>
    <row r="2" spans="1:4" ht="15" customHeight="1" x14ac:dyDescent="0.25">
      <c r="A2" s="24" t="s">
        <v>49</v>
      </c>
      <c r="B2" s="24" t="s">
        <v>51</v>
      </c>
      <c r="C2" s="22" t="s">
        <v>52</v>
      </c>
      <c r="D2" s="22" t="s">
        <v>55</v>
      </c>
    </row>
    <row r="3" spans="1:4" ht="23.25" customHeight="1" x14ac:dyDescent="0.25">
      <c r="A3" s="25"/>
      <c r="B3" s="25"/>
      <c r="C3" s="23"/>
      <c r="D3" s="23"/>
    </row>
    <row r="4" spans="1:4" x14ac:dyDescent="0.25">
      <c r="A4" s="9" t="s">
        <v>37</v>
      </c>
      <c r="B4" s="3">
        <v>3</v>
      </c>
      <c r="C4" s="3">
        <v>7</v>
      </c>
      <c r="D4" s="3">
        <f>SUM('Compliado 2013'!P29:S29)</f>
        <v>161</v>
      </c>
    </row>
    <row r="5" spans="1:4" x14ac:dyDescent="0.25">
      <c r="A5" s="9" t="s">
        <v>38</v>
      </c>
      <c r="B5" s="3">
        <v>1</v>
      </c>
      <c r="C5" s="3">
        <v>5</v>
      </c>
      <c r="D5" s="3">
        <f>SUM('Compliado 2013'!P30:S30)</f>
        <v>58</v>
      </c>
    </row>
    <row r="6" spans="1:4" x14ac:dyDescent="0.25">
      <c r="A6" s="9" t="s">
        <v>39</v>
      </c>
      <c r="B6" s="3">
        <v>1</v>
      </c>
      <c r="C6" s="3">
        <v>4</v>
      </c>
      <c r="D6" s="3">
        <f>SUM('Compliado 2013'!P31:S31)</f>
        <v>136</v>
      </c>
    </row>
    <row r="7" spans="1:4" x14ac:dyDescent="0.25">
      <c r="A7" s="9" t="s">
        <v>40</v>
      </c>
      <c r="B7" s="3">
        <v>1</v>
      </c>
      <c r="C7" s="3">
        <v>2</v>
      </c>
      <c r="D7" s="3">
        <f>SUM('Compliado 2013'!P32:S32)</f>
        <v>38</v>
      </c>
    </row>
    <row r="8" spans="1:4" x14ac:dyDescent="0.25">
      <c r="A8" s="9" t="s">
        <v>41</v>
      </c>
      <c r="B8" s="3">
        <v>1</v>
      </c>
      <c r="C8" s="3">
        <v>3</v>
      </c>
      <c r="D8" s="3">
        <f>SUM('Compliado 2013'!P33:S33)</f>
        <v>22</v>
      </c>
    </row>
    <row r="9" spans="1:4" x14ac:dyDescent="0.25">
      <c r="A9" s="9" t="s">
        <v>42</v>
      </c>
      <c r="B9" s="3">
        <v>1</v>
      </c>
      <c r="C9" s="3">
        <v>3</v>
      </c>
      <c r="D9" s="3">
        <f>SUM('Compliado 2013'!P34:S34)</f>
        <v>43</v>
      </c>
    </row>
    <row r="10" spans="1:4" x14ac:dyDescent="0.25">
      <c r="A10" s="9" t="s">
        <v>43</v>
      </c>
      <c r="B10" s="3">
        <v>1</v>
      </c>
      <c r="C10" s="3">
        <v>3</v>
      </c>
      <c r="D10" s="3">
        <f>SUM('Compliado 2013'!P35:S35)</f>
        <v>30</v>
      </c>
    </row>
    <row r="11" spans="1:4" x14ac:dyDescent="0.25">
      <c r="A11" s="9" t="s">
        <v>44</v>
      </c>
      <c r="B11" s="3">
        <v>1</v>
      </c>
      <c r="C11" s="3">
        <v>3</v>
      </c>
      <c r="D11" s="3">
        <f>SUM('Compliado 2013'!P36:S36)</f>
        <v>33</v>
      </c>
    </row>
    <row r="12" spans="1:4" x14ac:dyDescent="0.25">
      <c r="A12" s="9" t="s">
        <v>45</v>
      </c>
      <c r="B12" s="3">
        <v>1</v>
      </c>
      <c r="C12" s="3">
        <v>5</v>
      </c>
      <c r="D12" s="3">
        <f>SUM('Compliado 2013'!P37:S37)</f>
        <v>193</v>
      </c>
    </row>
    <row r="13" spans="1:4" x14ac:dyDescent="0.25">
      <c r="A13" s="9" t="s">
        <v>46</v>
      </c>
      <c r="B13" s="3">
        <v>1</v>
      </c>
      <c r="C13" s="3">
        <v>5</v>
      </c>
      <c r="D13" s="3">
        <f>SUM('Compliado 2013'!P38:S38)</f>
        <v>25</v>
      </c>
    </row>
    <row r="14" spans="1:4" x14ac:dyDescent="0.25">
      <c r="A14" s="9" t="s">
        <v>47</v>
      </c>
      <c r="B14" s="3">
        <v>1</v>
      </c>
      <c r="C14" s="3">
        <v>3</v>
      </c>
      <c r="D14" s="3">
        <f>SUM('Compliado 2013'!P39:S39)</f>
        <v>169</v>
      </c>
    </row>
    <row r="15" spans="1:4" x14ac:dyDescent="0.25">
      <c r="A15" s="9" t="s">
        <v>48</v>
      </c>
      <c r="B15" s="3">
        <v>1</v>
      </c>
      <c r="C15" s="3">
        <v>2</v>
      </c>
      <c r="D15" s="3">
        <f>SUM('Compliado 2013'!P40:S40)</f>
        <v>53</v>
      </c>
    </row>
    <row r="16" spans="1:4" x14ac:dyDescent="0.25">
      <c r="A16" s="4" t="s">
        <v>60</v>
      </c>
      <c r="B16" s="4">
        <f>SUM(B4:B15)</f>
        <v>14</v>
      </c>
      <c r="C16" s="4">
        <f>SUM(C4:C15)</f>
        <v>45</v>
      </c>
      <c r="D16" s="4">
        <f>SUM(D4:D15)</f>
        <v>961</v>
      </c>
    </row>
    <row r="17" spans="1:1" x14ac:dyDescent="0.25">
      <c r="A17" s="17" t="s">
        <v>69</v>
      </c>
    </row>
  </sheetData>
  <mergeCells count="5">
    <mergeCell ref="B2:B3"/>
    <mergeCell ref="C2:C3"/>
    <mergeCell ref="D2:D3"/>
    <mergeCell ref="A1:D1"/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9" sqref="C19"/>
    </sheetView>
  </sheetViews>
  <sheetFormatPr baseColWidth="10" defaultRowHeight="15" x14ac:dyDescent="0.25"/>
  <cols>
    <col min="1" max="1" width="15.140625" customWidth="1"/>
  </cols>
  <sheetData>
    <row r="1" spans="1:4" ht="31.5" customHeight="1" x14ac:dyDescent="0.25">
      <c r="A1" s="26" t="s">
        <v>74</v>
      </c>
      <c r="B1" s="27"/>
      <c r="C1" s="27"/>
      <c r="D1" s="28"/>
    </row>
    <row r="2" spans="1:4" ht="21" customHeight="1" x14ac:dyDescent="0.25">
      <c r="A2" s="24" t="s">
        <v>49</v>
      </c>
      <c r="B2" s="24" t="s">
        <v>51</v>
      </c>
      <c r="C2" s="22" t="s">
        <v>52</v>
      </c>
      <c r="D2" s="22" t="s">
        <v>56</v>
      </c>
    </row>
    <row r="3" spans="1:4" ht="21" customHeight="1" x14ac:dyDescent="0.25">
      <c r="A3" s="25"/>
      <c r="B3" s="25"/>
      <c r="C3" s="23"/>
      <c r="D3" s="23"/>
    </row>
    <row r="4" spans="1:4" x14ac:dyDescent="0.25">
      <c r="A4" s="9" t="s">
        <v>37</v>
      </c>
      <c r="B4" s="3">
        <v>3</v>
      </c>
      <c r="C4" s="3">
        <v>7</v>
      </c>
      <c r="D4" s="3">
        <f>SUM('Compliado 2013'!T29:Y29)</f>
        <v>232</v>
      </c>
    </row>
    <row r="5" spans="1:4" x14ac:dyDescent="0.25">
      <c r="A5" s="9" t="s">
        <v>38</v>
      </c>
      <c r="B5" s="3">
        <v>1</v>
      </c>
      <c r="C5" s="3">
        <v>5</v>
      </c>
      <c r="D5" s="3">
        <f>SUM('Compliado 2013'!T30:Y30)</f>
        <v>0</v>
      </c>
    </row>
    <row r="6" spans="1:4" x14ac:dyDescent="0.25">
      <c r="A6" s="9" t="s">
        <v>39</v>
      </c>
      <c r="B6" s="3">
        <v>1</v>
      </c>
      <c r="C6" s="3">
        <v>4</v>
      </c>
      <c r="D6" s="3">
        <f>SUM('Compliado 2013'!T31:Y31)</f>
        <v>216</v>
      </c>
    </row>
    <row r="7" spans="1:4" x14ac:dyDescent="0.25">
      <c r="A7" s="9" t="s">
        <v>40</v>
      </c>
      <c r="B7" s="3">
        <v>1</v>
      </c>
      <c r="C7" s="3">
        <v>2</v>
      </c>
      <c r="D7" s="3">
        <f>SUM('Compliado 2013'!T32:Y32)</f>
        <v>15</v>
      </c>
    </row>
    <row r="8" spans="1:4" x14ac:dyDescent="0.25">
      <c r="A8" s="9" t="s">
        <v>41</v>
      </c>
      <c r="B8" s="3">
        <v>1</v>
      </c>
      <c r="C8" s="3">
        <v>3</v>
      </c>
      <c r="D8" s="3">
        <f>SUM('Compliado 2013'!T33:Y33)</f>
        <v>0</v>
      </c>
    </row>
    <row r="9" spans="1:4" x14ac:dyDescent="0.25">
      <c r="A9" s="9" t="s">
        <v>42</v>
      </c>
      <c r="B9" s="3">
        <v>1</v>
      </c>
      <c r="C9" s="3">
        <v>3</v>
      </c>
      <c r="D9" s="3">
        <f>SUM('Compliado 2013'!T34:Y34)</f>
        <v>38</v>
      </c>
    </row>
    <row r="10" spans="1:4" x14ac:dyDescent="0.25">
      <c r="A10" s="9" t="s">
        <v>43</v>
      </c>
      <c r="B10" s="3">
        <v>1</v>
      </c>
      <c r="C10" s="3">
        <v>3</v>
      </c>
      <c r="D10" s="3">
        <f>SUM('Compliado 2013'!T35:Y35)</f>
        <v>52</v>
      </c>
    </row>
    <row r="11" spans="1:4" x14ac:dyDescent="0.25">
      <c r="A11" s="9" t="s">
        <v>44</v>
      </c>
      <c r="B11" s="3">
        <v>1</v>
      </c>
      <c r="C11" s="3">
        <v>3</v>
      </c>
      <c r="D11" s="3">
        <f>SUM('Compliado 2013'!T36:Y36)</f>
        <v>49</v>
      </c>
    </row>
    <row r="12" spans="1:4" x14ac:dyDescent="0.25">
      <c r="A12" s="9" t="s">
        <v>45</v>
      </c>
      <c r="B12" s="3">
        <v>1</v>
      </c>
      <c r="C12" s="3">
        <v>5</v>
      </c>
      <c r="D12" s="3">
        <f>SUM('Compliado 2013'!T37:Y37)</f>
        <v>101</v>
      </c>
    </row>
    <row r="13" spans="1:4" x14ac:dyDescent="0.25">
      <c r="A13" s="9" t="s">
        <v>46</v>
      </c>
      <c r="B13" s="3">
        <v>1</v>
      </c>
      <c r="C13" s="3">
        <v>5</v>
      </c>
      <c r="D13" s="3">
        <f>SUM('Compliado 2013'!T38:Y38)</f>
        <v>0</v>
      </c>
    </row>
    <row r="14" spans="1:4" x14ac:dyDescent="0.25">
      <c r="A14" s="9" t="s">
        <v>47</v>
      </c>
      <c r="B14" s="3">
        <v>1</v>
      </c>
      <c r="C14" s="3">
        <v>3</v>
      </c>
      <c r="D14" s="3">
        <f>SUM('Compliado 2013'!T39:Y39)</f>
        <v>378</v>
      </c>
    </row>
    <row r="15" spans="1:4" x14ac:dyDescent="0.25">
      <c r="A15" s="9" t="s">
        <v>48</v>
      </c>
      <c r="B15" s="3">
        <v>1</v>
      </c>
      <c r="C15" s="3">
        <v>2</v>
      </c>
      <c r="D15" s="3">
        <f>SUM('Compliado 2013'!T40:Y40)</f>
        <v>0</v>
      </c>
    </row>
    <row r="16" spans="1:4" x14ac:dyDescent="0.25">
      <c r="A16" s="4" t="s">
        <v>60</v>
      </c>
      <c r="B16" s="4">
        <f>SUM(B4:B15)</f>
        <v>14</v>
      </c>
      <c r="C16" s="4">
        <f>SUM(C4:C15)</f>
        <v>45</v>
      </c>
      <c r="D16" s="4">
        <f>SUM(D4:D15)</f>
        <v>1081</v>
      </c>
    </row>
    <row r="17" spans="1:1" x14ac:dyDescent="0.25">
      <c r="A17" t="s">
        <v>67</v>
      </c>
    </row>
  </sheetData>
  <mergeCells count="5">
    <mergeCell ref="B2:B3"/>
    <mergeCell ref="C2:C3"/>
    <mergeCell ref="D2:D3"/>
    <mergeCell ref="A1:D1"/>
    <mergeCell ref="A2: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sqref="A1:H1"/>
    </sheetView>
  </sheetViews>
  <sheetFormatPr baseColWidth="10" defaultRowHeight="15" x14ac:dyDescent="0.25"/>
  <cols>
    <col min="1" max="1" width="17.42578125" customWidth="1"/>
    <col min="2" max="2" width="20.85546875" customWidth="1"/>
  </cols>
  <sheetData>
    <row r="1" spans="1:8" ht="34.5" customHeight="1" x14ac:dyDescent="0.25">
      <c r="A1" s="29" t="s">
        <v>75</v>
      </c>
      <c r="B1" s="29"/>
      <c r="C1" s="29"/>
      <c r="D1" s="29"/>
      <c r="E1" s="29"/>
      <c r="F1" s="29"/>
      <c r="G1" s="29"/>
      <c r="H1" s="29"/>
    </row>
    <row r="2" spans="1:8" x14ac:dyDescent="0.25">
      <c r="A2" s="12" t="s">
        <v>58</v>
      </c>
      <c r="B2" s="12" t="s">
        <v>57</v>
      </c>
      <c r="C2" s="12" t="s">
        <v>53</v>
      </c>
      <c r="D2" s="12" t="s">
        <v>59</v>
      </c>
      <c r="E2" s="12" t="s">
        <v>54</v>
      </c>
      <c r="F2" s="12" t="s">
        <v>55</v>
      </c>
      <c r="G2" s="12" t="s">
        <v>56</v>
      </c>
      <c r="H2" s="7" t="s">
        <v>6</v>
      </c>
    </row>
    <row r="3" spans="1:8" ht="40.5" x14ac:dyDescent="0.25">
      <c r="A3" s="14" t="s">
        <v>63</v>
      </c>
      <c r="B3" s="15">
        <f>SUM('Compliado 2013'!E26)</f>
        <v>10851</v>
      </c>
      <c r="C3" s="15">
        <f>SUM('Compliado 2013'!F26:J26)</f>
        <v>70879</v>
      </c>
      <c r="D3" s="15">
        <f>SUM('Compliado 2013'!K26)</f>
        <v>1188</v>
      </c>
      <c r="E3" s="15">
        <f>SUM('Compliado 2013'!L26:O26)</f>
        <v>59365</v>
      </c>
      <c r="F3" s="15">
        <f>SUM('Compliado 2013'!P26:S26)</f>
        <v>22580</v>
      </c>
      <c r="G3" s="15">
        <f>SUM('Compliado 2013'!T26:Y26)</f>
        <v>15530</v>
      </c>
      <c r="H3" s="15">
        <f>SUM(B3:G3)</f>
        <v>180393</v>
      </c>
    </row>
    <row r="4" spans="1:8" ht="40.5" x14ac:dyDescent="0.25">
      <c r="A4" s="14" t="s">
        <v>64</v>
      </c>
      <c r="B4" s="15">
        <f>SUM('Compliado 2013'!E41)</f>
        <v>498</v>
      </c>
      <c r="C4" s="15">
        <f>SUM('Compliado 2013'!F41:J41)</f>
        <v>3363</v>
      </c>
      <c r="D4" s="15">
        <f>SUM('Compliado 2013'!K41)</f>
        <v>82</v>
      </c>
      <c r="E4" s="15">
        <f>SUM('Compliado 2013'!L41:O41)</f>
        <v>3075</v>
      </c>
      <c r="F4" s="15">
        <f>SUM('Compliado 2013'!P41:S41)</f>
        <v>961</v>
      </c>
      <c r="G4" s="15">
        <f>SUM('Compliado 2013'!T41:Y41)</f>
        <v>1081</v>
      </c>
      <c r="H4" s="15">
        <f>SUM(B4:G4)</f>
        <v>9060</v>
      </c>
    </row>
    <row r="5" spans="1:8" ht="54" x14ac:dyDescent="0.25">
      <c r="A5" s="11" t="s">
        <v>62</v>
      </c>
      <c r="B5" s="16">
        <f>SUM(B3:B4)</f>
        <v>11349</v>
      </c>
      <c r="C5" s="16">
        <f t="shared" ref="C5:G5" si="0">SUM(C3:C4)</f>
        <v>74242</v>
      </c>
      <c r="D5" s="16">
        <f t="shared" si="0"/>
        <v>1270</v>
      </c>
      <c r="E5" s="16">
        <f t="shared" si="0"/>
        <v>62440</v>
      </c>
      <c r="F5" s="16">
        <f t="shared" si="0"/>
        <v>23541</v>
      </c>
      <c r="G5" s="16">
        <f t="shared" si="0"/>
        <v>16611</v>
      </c>
      <c r="H5" s="16">
        <f>SUM(B5:G5)</f>
        <v>189453</v>
      </c>
    </row>
    <row r="6" spans="1:8" x14ac:dyDescent="0.25">
      <c r="A6" t="s">
        <v>67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Compliado 2013</vt:lpstr>
      <vt:lpstr>Transición por corregimiento</vt:lpstr>
      <vt:lpstr>Primaria por corregimiento</vt:lpstr>
      <vt:lpstr>Aceleración por corregimiento</vt:lpstr>
      <vt:lpstr>Secundaria por corregimiento</vt:lpstr>
      <vt:lpstr>Media por corregimiento</vt:lpstr>
      <vt:lpstr>Acelerado por Corregimiento</vt:lpstr>
      <vt:lpstr>Total Ciudad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2014-10-27T16:21:31Z</dcterms:created>
  <dcterms:modified xsi:type="dcterms:W3CDTF">2014-11-13T13:41:58Z</dcterms:modified>
</cp:coreProperties>
</file>