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2515" windowHeight="1105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N9" i="1" l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9" i="1"/>
  <c r="E7" i="1"/>
  <c r="F9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34" i="1"/>
  <c r="L32" i="1"/>
  <c r="J32" i="1"/>
  <c r="H3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9" i="1"/>
  <c r="J9" i="1"/>
  <c r="J7" i="1"/>
  <c r="L7" i="1"/>
  <c r="H7" i="1"/>
  <c r="F7" i="1"/>
  <c r="F32" i="1"/>
  <c r="C32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4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34" i="1"/>
  <c r="C7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9" i="1"/>
</calcChain>
</file>

<file path=xl/sharedStrings.xml><?xml version="1.0" encoding="utf-8"?>
<sst xmlns="http://schemas.openxmlformats.org/spreadsheetml/2006/main" count="68" uniqueCount="35">
  <si>
    <t>Comuna / Corregimiento</t>
  </si>
  <si>
    <t>Total</t>
  </si>
  <si>
    <t>En este municipio</t>
  </si>
  <si>
    <t>En otro municipio del Valle</t>
  </si>
  <si>
    <t>En otro municipio de otro departamento</t>
  </si>
  <si>
    <t>Total Cali</t>
  </si>
  <si>
    <t>Comunas</t>
  </si>
  <si>
    <t>-</t>
  </si>
  <si>
    <t>Corregimientos</t>
  </si>
  <si>
    <t>Navarro</t>
  </si>
  <si>
    <t>El Hormiguero</t>
  </si>
  <si>
    <t>Pance</t>
  </si>
  <si>
    <t>La Buitrera</t>
  </si>
  <si>
    <t>Villacarmelo</t>
  </si>
  <si>
    <t>Los Andes</t>
  </si>
  <si>
    <t>Pichindé</t>
  </si>
  <si>
    <t>La Leonera</t>
  </si>
  <si>
    <t>Felidia</t>
  </si>
  <si>
    <t>El Saladito</t>
  </si>
  <si>
    <t>La Elvira</t>
  </si>
  <si>
    <t>La Castilla</t>
  </si>
  <si>
    <t>La Paz</t>
  </si>
  <si>
    <t>Montebello</t>
  </si>
  <si>
    <t>Golondrinas</t>
  </si>
  <si>
    <t>%Participacion de la muestra en comunas y corregimientos</t>
  </si>
  <si>
    <t>Noviembre 2012 - Enero 2013</t>
  </si>
  <si>
    <t>Fuente: Encuesta de Empleo y Calidad de Vida (EECV) Municipio de Santiago de Cali</t>
  </si>
  <si>
    <t>% Migrantes foraneos</t>
  </si>
  <si>
    <t>% Migrantes provenientes fuera del departamento</t>
  </si>
  <si>
    <t>%Migrantes provenientes de dentro del departamento</t>
  </si>
  <si>
    <t>%Migrantes que provienesn de otro país</t>
  </si>
  <si>
    <t>¿Dónde vivía usted hace cinco años? Pregunta 26 : Encuesta de Empleo y Calidad de Vida Enero 2012-Diciembre 2013</t>
  </si>
  <si>
    <t>Ubicación de la Vivienda hace cinco años</t>
  </si>
  <si>
    <t>% participacion de no inmigrantes por comuna y corregimiento</t>
  </si>
  <si>
    <t>participacion % de No inmigrantes sobre el total de personas x comuna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</si>
</sst>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4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0" fillId="0" borderId="0" xfId="0" applyNumberFormat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0" fontId="3" fillId="0" borderId="1" xfId="1" applyNumberFormat="1" applyFont="1" applyBorder="1" applyAlignment="1">
      <alignment horizontal="right" vertical="center" wrapText="1"/>
    </xf>
    <xf numFmtId="10" fontId="3" fillId="0" borderId="1" xfId="1" applyNumberFormat="1" applyFont="1" applyBorder="1" applyAlignment="1">
      <alignment horizontal="right" vertical="center"/>
    </xf>
    <xf numFmtId="10" fontId="3" fillId="2" borderId="1" xfId="1" applyNumberFormat="1" applyFont="1" applyFill="1" applyBorder="1" applyAlignment="1">
      <alignment horizontal="right" vertical="center"/>
    </xf>
    <xf numFmtId="10" fontId="0" fillId="0" borderId="1" xfId="1" applyNumberFormat="1" applyFont="1" applyBorder="1" applyAlignment="1">
      <alignment horizontal="right"/>
    </xf>
    <xf numFmtId="9" fontId="3" fillId="2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10" fontId="6" fillId="2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/>
    <xf numFmtId="0" fontId="2" fillId="0" borderId="0" xfId="0" applyFont="1"/>
    <xf numFmtId="10" fontId="6" fillId="0" borderId="1" xfId="1" applyNumberFormat="1" applyFont="1" applyBorder="1" applyAlignment="1">
      <alignment horizontal="right" vertical="center" wrapText="1"/>
    </xf>
    <xf numFmtId="168" fontId="6" fillId="2" borderId="1" xfId="1" applyNumberFormat="1" applyFont="1" applyFill="1" applyBorder="1" applyAlignment="1">
      <alignment horizontal="right" vertical="center"/>
    </xf>
    <xf numFmtId="10" fontId="6" fillId="0" borderId="1" xfId="1" applyNumberFormat="1" applyFont="1" applyBorder="1" applyAlignment="1">
      <alignment horizontal="right" vertical="center"/>
    </xf>
    <xf numFmtId="10" fontId="2" fillId="0" borderId="1" xfId="1" applyNumberFormat="1" applyFont="1" applyBorder="1"/>
    <xf numFmtId="10" fontId="2" fillId="0" borderId="0" xfId="0" applyNumberFormat="1" applyFont="1"/>
    <xf numFmtId="9" fontId="6" fillId="2" borderId="1" xfId="1" applyFont="1" applyFill="1" applyBorder="1" applyAlignment="1">
      <alignment horizontal="right" vertical="center"/>
    </xf>
    <xf numFmtId="10" fontId="2" fillId="0" borderId="1" xfId="1" applyNumberFormat="1" applyFont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10" zoomScale="85" zoomScaleNormal="85" workbookViewId="0">
      <selection activeCell="E5" sqref="E5"/>
    </sheetView>
  </sheetViews>
  <sheetFormatPr baseColWidth="10" defaultRowHeight="15" x14ac:dyDescent="0.25"/>
  <cols>
    <col min="1" max="1" width="24.42578125" customWidth="1"/>
    <col min="2" max="3" width="19.7109375" customWidth="1"/>
    <col min="4" max="4" width="14.42578125" customWidth="1"/>
    <col min="5" max="5" width="15.42578125" customWidth="1"/>
    <col min="6" max="6" width="18.5703125" customWidth="1"/>
    <col min="7" max="7" width="14.28515625" customWidth="1"/>
    <col min="8" max="8" width="16" customWidth="1"/>
    <col min="9" max="10" width="16.28515625" customWidth="1"/>
    <col min="11" max="11" width="14.42578125" customWidth="1"/>
  </cols>
  <sheetData>
    <row r="1" spans="1:14" ht="29.25" customHeight="1" x14ac:dyDescent="0.25">
      <c r="A1" s="25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4" ht="29.25" customHeight="1" x14ac:dyDescent="0.25">
      <c r="A2" s="31" t="s">
        <v>0</v>
      </c>
      <c r="B2" s="28" t="s">
        <v>31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4" s="1" customFormat="1" ht="90" x14ac:dyDescent="0.25">
      <c r="A3" s="32"/>
      <c r="B3" s="3" t="s">
        <v>1</v>
      </c>
      <c r="C3" s="3" t="s">
        <v>24</v>
      </c>
      <c r="D3" s="2" t="s">
        <v>2</v>
      </c>
      <c r="E3" s="2" t="s">
        <v>33</v>
      </c>
      <c r="F3" s="2" t="s">
        <v>34</v>
      </c>
      <c r="G3" s="3" t="s">
        <v>3</v>
      </c>
      <c r="H3" s="3" t="s">
        <v>29</v>
      </c>
      <c r="I3" s="2" t="s">
        <v>4</v>
      </c>
      <c r="J3" s="2" t="s">
        <v>28</v>
      </c>
      <c r="K3" s="3" t="s">
        <v>30</v>
      </c>
      <c r="L3" s="24" t="s">
        <v>27</v>
      </c>
    </row>
    <row r="4" spans="1:14" x14ac:dyDescent="0.25">
      <c r="A4" s="5"/>
      <c r="B4" s="6"/>
      <c r="C4" s="6"/>
      <c r="D4" s="7"/>
      <c r="E4" s="7"/>
      <c r="F4" s="7"/>
      <c r="G4" s="6"/>
      <c r="H4" s="6"/>
      <c r="I4" s="7"/>
      <c r="J4" s="7"/>
      <c r="K4" s="6"/>
      <c r="L4" s="8"/>
    </row>
    <row r="5" spans="1:14" s="38" customFormat="1" x14ac:dyDescent="0.25">
      <c r="A5" s="9" t="s">
        <v>5</v>
      </c>
      <c r="B5" s="33">
        <v>30458</v>
      </c>
      <c r="C5" s="33"/>
      <c r="D5" s="34">
        <v>28944</v>
      </c>
      <c r="E5" s="35"/>
      <c r="F5" s="34"/>
      <c r="G5" s="36">
        <v>376</v>
      </c>
      <c r="H5" s="36"/>
      <c r="I5" s="34">
        <v>981</v>
      </c>
      <c r="J5" s="34"/>
      <c r="K5" s="36">
        <v>157</v>
      </c>
      <c r="L5" s="37"/>
    </row>
    <row r="6" spans="1:14" x14ac:dyDescent="0.25">
      <c r="A6" s="13"/>
      <c r="B6" s="14"/>
      <c r="C6" s="14"/>
      <c r="D6" s="7"/>
      <c r="E6" s="7"/>
      <c r="F6" s="7"/>
      <c r="G6" s="6"/>
      <c r="H6" s="6"/>
      <c r="I6" s="7"/>
      <c r="J6" s="7"/>
      <c r="K6" s="6"/>
      <c r="L6" s="8"/>
    </row>
    <row r="7" spans="1:14" s="38" customFormat="1" x14ac:dyDescent="0.25">
      <c r="A7" s="15" t="s">
        <v>6</v>
      </c>
      <c r="B7" s="33">
        <v>29588</v>
      </c>
      <c r="C7" s="39">
        <f>B7/B5</f>
        <v>0.97143607590780745</v>
      </c>
      <c r="D7" s="34">
        <v>28106</v>
      </c>
      <c r="E7" s="35">
        <f>D7/D5</f>
        <v>0.9710475400773908</v>
      </c>
      <c r="F7" s="40">
        <f>D7/B7</f>
        <v>0.94991212653778556</v>
      </c>
      <c r="G7" s="36">
        <v>367</v>
      </c>
      <c r="H7" s="41">
        <f>G7/B7</f>
        <v>1.2403677166418818E-2</v>
      </c>
      <c r="I7" s="34">
        <v>962</v>
      </c>
      <c r="J7" s="35">
        <f>I7/B7</f>
        <v>3.2513181019332163E-2</v>
      </c>
      <c r="K7" s="36">
        <v>153</v>
      </c>
      <c r="L7" s="42">
        <f>K7/B7</f>
        <v>5.1710152764634313E-3</v>
      </c>
      <c r="N7" s="43"/>
    </row>
    <row r="8" spans="1:14" x14ac:dyDescent="0.25">
      <c r="A8" s="13"/>
      <c r="B8" s="14"/>
      <c r="C8" s="14"/>
      <c r="D8" s="7"/>
      <c r="E8" s="7"/>
      <c r="F8" s="7"/>
      <c r="G8" s="6"/>
      <c r="H8" s="6"/>
      <c r="I8" s="7"/>
      <c r="J8" s="7"/>
      <c r="K8" s="6"/>
      <c r="L8" s="8"/>
    </row>
    <row r="9" spans="1:14" x14ac:dyDescent="0.25">
      <c r="A9" s="15">
        <v>1</v>
      </c>
      <c r="B9" s="10">
        <v>1118</v>
      </c>
      <c r="C9" s="16">
        <f>B9/$B$7</f>
        <v>3.7785588752196834E-2</v>
      </c>
      <c r="D9" s="11">
        <v>1075</v>
      </c>
      <c r="E9" s="18">
        <f>D9/$D$5</f>
        <v>3.7140685461580981E-2</v>
      </c>
      <c r="F9" s="18">
        <f>D9/B9</f>
        <v>0.96153846153846156</v>
      </c>
      <c r="G9" s="12">
        <v>7</v>
      </c>
      <c r="H9" s="17">
        <f>G9/B9</f>
        <v>6.2611806797853312E-3</v>
      </c>
      <c r="I9" s="11">
        <v>36</v>
      </c>
      <c r="J9" s="18">
        <f>I9/B9</f>
        <v>3.2200357781753133E-2</v>
      </c>
      <c r="K9" s="12" t="s">
        <v>7</v>
      </c>
      <c r="L9" s="19" t="str">
        <f>IFERROR(K9/B9,"N/A")</f>
        <v>N/A</v>
      </c>
      <c r="N9" s="4">
        <f>SUM(J9,H9,F9)</f>
        <v>1</v>
      </c>
    </row>
    <row r="10" spans="1:14" x14ac:dyDescent="0.25">
      <c r="A10" s="15">
        <v>2</v>
      </c>
      <c r="B10" s="10">
        <v>1524</v>
      </c>
      <c r="C10" s="16">
        <f t="shared" ref="C10:C30" si="0">B10/$B$7</f>
        <v>5.1507367851831826E-2</v>
      </c>
      <c r="D10" s="11">
        <v>1436</v>
      </c>
      <c r="E10" s="18">
        <f t="shared" ref="E10:E48" si="1">D10/$D$5</f>
        <v>4.9613045881702601E-2</v>
      </c>
      <c r="F10" s="18">
        <f t="shared" ref="F10:F30" si="2">D10/B10</f>
        <v>0.94225721784776906</v>
      </c>
      <c r="G10" s="12">
        <v>20</v>
      </c>
      <c r="H10" s="17">
        <f t="shared" ref="H10:H30" si="3">G10/B10</f>
        <v>1.3123359580052493E-2</v>
      </c>
      <c r="I10" s="11">
        <v>53</v>
      </c>
      <c r="J10" s="18">
        <f t="shared" ref="J10:J30" si="4">I10/B10</f>
        <v>3.4776902887139111E-2</v>
      </c>
      <c r="K10" s="12">
        <v>15</v>
      </c>
      <c r="L10" s="19">
        <f>IFERROR(K10/B10,"N/A")</f>
        <v>9.8425196850393699E-3</v>
      </c>
    </row>
    <row r="11" spans="1:14" x14ac:dyDescent="0.25">
      <c r="A11" s="15">
        <v>3</v>
      </c>
      <c r="B11" s="10">
        <v>874</v>
      </c>
      <c r="C11" s="16">
        <f t="shared" si="0"/>
        <v>2.9539002298229013E-2</v>
      </c>
      <c r="D11" s="11">
        <v>833</v>
      </c>
      <c r="E11" s="18">
        <f t="shared" si="1"/>
        <v>2.8779712548369266E-2</v>
      </c>
      <c r="F11" s="18">
        <f t="shared" si="2"/>
        <v>0.95308924485125857</v>
      </c>
      <c r="G11" s="12">
        <v>5</v>
      </c>
      <c r="H11" s="17">
        <f t="shared" si="3"/>
        <v>5.7208237986270021E-3</v>
      </c>
      <c r="I11" s="11">
        <v>36</v>
      </c>
      <c r="J11" s="18">
        <f t="shared" si="4"/>
        <v>4.1189931350114416E-2</v>
      </c>
      <c r="K11" s="12" t="s">
        <v>7</v>
      </c>
      <c r="L11" s="19" t="str">
        <f>IFERROR(K11/B11,"N/A")</f>
        <v>N/A</v>
      </c>
    </row>
    <row r="12" spans="1:14" x14ac:dyDescent="0.25">
      <c r="A12" s="15">
        <v>4</v>
      </c>
      <c r="B12" s="10">
        <v>1271</v>
      </c>
      <c r="C12" s="16">
        <f t="shared" si="0"/>
        <v>4.2956604028660271E-2</v>
      </c>
      <c r="D12" s="11">
        <v>1237</v>
      </c>
      <c r="E12" s="18">
        <f t="shared" si="1"/>
        <v>4.2737700386954118E-2</v>
      </c>
      <c r="F12" s="18">
        <f t="shared" si="2"/>
        <v>0.97324940991345399</v>
      </c>
      <c r="G12" s="12">
        <v>4</v>
      </c>
      <c r="H12" s="17">
        <f t="shared" si="3"/>
        <v>3.1471282454760031E-3</v>
      </c>
      <c r="I12" s="11">
        <v>28</v>
      </c>
      <c r="J12" s="18">
        <f t="shared" si="4"/>
        <v>2.2029897718332022E-2</v>
      </c>
      <c r="K12" s="12">
        <v>2</v>
      </c>
      <c r="L12" s="19">
        <f>IFERROR(K12/B12,"N/A")</f>
        <v>1.5735641227380016E-3</v>
      </c>
    </row>
    <row r="13" spans="1:14" x14ac:dyDescent="0.25">
      <c r="A13" s="15">
        <v>5</v>
      </c>
      <c r="B13" s="10">
        <v>1160</v>
      </c>
      <c r="C13" s="16">
        <f t="shared" si="0"/>
        <v>3.920508314181425E-2</v>
      </c>
      <c r="D13" s="11">
        <v>1105</v>
      </c>
      <c r="E13" s="18">
        <f t="shared" si="1"/>
        <v>3.8177169707020453E-2</v>
      </c>
      <c r="F13" s="18">
        <f t="shared" si="2"/>
        <v>0.95258620689655171</v>
      </c>
      <c r="G13" s="12">
        <v>23</v>
      </c>
      <c r="H13" s="17">
        <f t="shared" si="3"/>
        <v>1.9827586206896553E-2</v>
      </c>
      <c r="I13" s="11">
        <v>27</v>
      </c>
      <c r="J13" s="18">
        <f t="shared" si="4"/>
        <v>2.3275862068965519E-2</v>
      </c>
      <c r="K13" s="12">
        <v>5</v>
      </c>
      <c r="L13" s="19">
        <f>IFERROR(K13/B13,"N/A")</f>
        <v>4.3103448275862068E-3</v>
      </c>
    </row>
    <row r="14" spans="1:14" x14ac:dyDescent="0.25">
      <c r="A14" s="15">
        <v>6</v>
      </c>
      <c r="B14" s="10">
        <v>2441</v>
      </c>
      <c r="C14" s="16">
        <f t="shared" si="0"/>
        <v>8.2499662025145332E-2</v>
      </c>
      <c r="D14" s="11">
        <v>2332</v>
      </c>
      <c r="E14" s="18">
        <f t="shared" si="1"/>
        <v>8.0569375345494743E-2</v>
      </c>
      <c r="F14" s="18">
        <f t="shared" si="2"/>
        <v>0.95534616960262186</v>
      </c>
      <c r="G14" s="12">
        <v>39</v>
      </c>
      <c r="H14" s="17">
        <f t="shared" si="3"/>
        <v>1.5977058582548137E-2</v>
      </c>
      <c r="I14" s="11">
        <v>56</v>
      </c>
      <c r="J14" s="18">
        <f t="shared" si="4"/>
        <v>2.2941417451863989E-2</v>
      </c>
      <c r="K14" s="12">
        <v>14</v>
      </c>
      <c r="L14" s="19">
        <f>IFERROR(K14/B14,"N/A")</f>
        <v>5.7353543629659973E-3</v>
      </c>
    </row>
    <row r="15" spans="1:14" x14ac:dyDescent="0.25">
      <c r="A15" s="15">
        <v>7</v>
      </c>
      <c r="B15" s="10">
        <v>1220</v>
      </c>
      <c r="C15" s="16">
        <f t="shared" si="0"/>
        <v>4.1232932269839123E-2</v>
      </c>
      <c r="D15" s="11">
        <v>1163</v>
      </c>
      <c r="E15" s="18">
        <f t="shared" si="1"/>
        <v>4.0181039248203425E-2</v>
      </c>
      <c r="F15" s="18">
        <f t="shared" si="2"/>
        <v>0.95327868852459019</v>
      </c>
      <c r="G15" s="12">
        <v>24</v>
      </c>
      <c r="H15" s="17">
        <f t="shared" si="3"/>
        <v>1.9672131147540985E-2</v>
      </c>
      <c r="I15" s="11">
        <v>24</v>
      </c>
      <c r="J15" s="18">
        <f t="shared" si="4"/>
        <v>1.9672131147540985E-2</v>
      </c>
      <c r="K15" s="12">
        <v>9</v>
      </c>
      <c r="L15" s="19">
        <f>IFERROR(K15/B15,"N/A")</f>
        <v>7.3770491803278691E-3</v>
      </c>
    </row>
    <row r="16" spans="1:14" x14ac:dyDescent="0.25">
      <c r="A16" s="15">
        <v>8</v>
      </c>
      <c r="B16" s="10">
        <v>1700</v>
      </c>
      <c r="C16" s="16">
        <f t="shared" si="0"/>
        <v>5.7455725294038126E-2</v>
      </c>
      <c r="D16" s="11">
        <v>1618</v>
      </c>
      <c r="E16" s="18">
        <f t="shared" si="1"/>
        <v>5.5901050304035381E-2</v>
      </c>
      <c r="F16" s="18">
        <f t="shared" si="2"/>
        <v>0.95176470588235296</v>
      </c>
      <c r="G16" s="12">
        <v>24</v>
      </c>
      <c r="H16" s="17">
        <f t="shared" si="3"/>
        <v>1.411764705882353E-2</v>
      </c>
      <c r="I16" s="11">
        <v>38</v>
      </c>
      <c r="J16" s="18">
        <f t="shared" si="4"/>
        <v>2.2352941176470589E-2</v>
      </c>
      <c r="K16" s="12">
        <v>20</v>
      </c>
      <c r="L16" s="19">
        <f>IFERROR(K16/B16,"N/A")</f>
        <v>1.1764705882352941E-2</v>
      </c>
    </row>
    <row r="17" spans="1:14" x14ac:dyDescent="0.25">
      <c r="A17" s="15">
        <v>9</v>
      </c>
      <c r="B17" s="10">
        <v>994</v>
      </c>
      <c r="C17" s="16">
        <f t="shared" si="0"/>
        <v>3.359470055427876E-2</v>
      </c>
      <c r="D17" s="11">
        <v>955</v>
      </c>
      <c r="E17" s="18">
        <f t="shared" si="1"/>
        <v>3.2994748479823109E-2</v>
      </c>
      <c r="F17" s="18">
        <f t="shared" si="2"/>
        <v>0.96076458752515093</v>
      </c>
      <c r="G17" s="12">
        <v>9</v>
      </c>
      <c r="H17" s="17">
        <f t="shared" si="3"/>
        <v>9.0543259557344068E-3</v>
      </c>
      <c r="I17" s="11">
        <v>22</v>
      </c>
      <c r="J17" s="18">
        <f t="shared" si="4"/>
        <v>2.2132796780684104E-2</v>
      </c>
      <c r="K17" s="12">
        <v>8</v>
      </c>
      <c r="L17" s="19">
        <f>IFERROR(K17/B17,"N/A")</f>
        <v>8.0482897384305842E-3</v>
      </c>
    </row>
    <row r="18" spans="1:14" x14ac:dyDescent="0.25">
      <c r="A18" s="15">
        <v>10</v>
      </c>
      <c r="B18" s="10">
        <v>1081</v>
      </c>
      <c r="C18" s="16">
        <f t="shared" si="0"/>
        <v>3.6535081789914832E-2</v>
      </c>
      <c r="D18" s="11">
        <v>1022</v>
      </c>
      <c r="E18" s="18">
        <f t="shared" si="1"/>
        <v>3.530956329463792E-2</v>
      </c>
      <c r="F18" s="18">
        <f t="shared" si="2"/>
        <v>0.9454209065679926</v>
      </c>
      <c r="G18" s="12">
        <v>14</v>
      </c>
      <c r="H18" s="17">
        <f t="shared" si="3"/>
        <v>1.2950971322849213E-2</v>
      </c>
      <c r="I18" s="11">
        <v>37</v>
      </c>
      <c r="J18" s="18">
        <f t="shared" si="4"/>
        <v>3.4227567067530065E-2</v>
      </c>
      <c r="K18" s="12">
        <v>8</v>
      </c>
      <c r="L18" s="19">
        <f>IFERROR(K18/B18,"N/A")</f>
        <v>7.4005550416281225E-3</v>
      </c>
    </row>
    <row r="19" spans="1:14" x14ac:dyDescent="0.25">
      <c r="A19" s="15">
        <v>11</v>
      </c>
      <c r="B19" s="10">
        <v>1875</v>
      </c>
      <c r="C19" s="16">
        <f t="shared" si="0"/>
        <v>6.3370285250777342E-2</v>
      </c>
      <c r="D19" s="11">
        <v>1803</v>
      </c>
      <c r="E19" s="18">
        <f t="shared" si="1"/>
        <v>6.2292703150912107E-2</v>
      </c>
      <c r="F19" s="18">
        <f t="shared" si="2"/>
        <v>0.96160000000000001</v>
      </c>
      <c r="G19" s="12">
        <v>21</v>
      </c>
      <c r="H19" s="17">
        <f t="shared" si="3"/>
        <v>1.12E-2</v>
      </c>
      <c r="I19" s="11">
        <v>35</v>
      </c>
      <c r="J19" s="18">
        <f t="shared" si="4"/>
        <v>1.8666666666666668E-2</v>
      </c>
      <c r="K19" s="12">
        <v>16</v>
      </c>
      <c r="L19" s="19">
        <f>IFERROR(K19/B19,"N/A")</f>
        <v>8.5333333333333337E-3</v>
      </c>
    </row>
    <row r="20" spans="1:14" x14ac:dyDescent="0.25">
      <c r="A20" s="15">
        <v>12</v>
      </c>
      <c r="B20" s="10">
        <v>979</v>
      </c>
      <c r="C20" s="16">
        <f t="shared" si="0"/>
        <v>3.3087738272272543E-2</v>
      </c>
      <c r="D20" s="11">
        <v>941</v>
      </c>
      <c r="E20" s="18">
        <f t="shared" si="1"/>
        <v>3.2511055831951352E-2</v>
      </c>
      <c r="F20" s="18">
        <f t="shared" si="2"/>
        <v>0.96118488253319712</v>
      </c>
      <c r="G20" s="12">
        <v>13</v>
      </c>
      <c r="H20" s="17">
        <f t="shared" si="3"/>
        <v>1.3278855975485188E-2</v>
      </c>
      <c r="I20" s="11">
        <v>23</v>
      </c>
      <c r="J20" s="18">
        <f t="shared" si="4"/>
        <v>2.3493360572012258E-2</v>
      </c>
      <c r="K20" s="12">
        <v>2</v>
      </c>
      <c r="L20" s="19">
        <f>IFERROR(K20/B20,"N/A")</f>
        <v>2.0429009193054137E-3</v>
      </c>
    </row>
    <row r="21" spans="1:14" x14ac:dyDescent="0.25">
      <c r="A21" s="15">
        <v>13</v>
      </c>
      <c r="B21" s="10">
        <v>2036</v>
      </c>
      <c r="C21" s="16">
        <f t="shared" si="0"/>
        <v>6.8811680410977419E-2</v>
      </c>
      <c r="D21" s="11">
        <v>1871</v>
      </c>
      <c r="E21" s="18">
        <f t="shared" si="1"/>
        <v>6.4642067440574907E-2</v>
      </c>
      <c r="F21" s="18">
        <f t="shared" si="2"/>
        <v>0.91895874263261301</v>
      </c>
      <c r="G21" s="12">
        <v>29</v>
      </c>
      <c r="H21" s="17">
        <f t="shared" si="3"/>
        <v>1.4243614931237721E-2</v>
      </c>
      <c r="I21" s="11">
        <v>132</v>
      </c>
      <c r="J21" s="18">
        <f t="shared" si="4"/>
        <v>6.4833005893909626E-2</v>
      </c>
      <c r="K21" s="12">
        <v>4</v>
      </c>
      <c r="L21" s="19">
        <f>IFERROR(K21/B21,"N/A")</f>
        <v>1.9646365422396855E-3</v>
      </c>
    </row>
    <row r="22" spans="1:14" x14ac:dyDescent="0.25">
      <c r="A22" s="15">
        <v>14</v>
      </c>
      <c r="B22" s="10">
        <v>2008</v>
      </c>
      <c r="C22" s="16">
        <f t="shared" si="0"/>
        <v>6.7865350817899142E-2</v>
      </c>
      <c r="D22" s="11">
        <v>1874</v>
      </c>
      <c r="E22" s="18">
        <f t="shared" si="1"/>
        <v>6.4745715865118847E-2</v>
      </c>
      <c r="F22" s="18">
        <f t="shared" si="2"/>
        <v>0.93326693227091628</v>
      </c>
      <c r="G22" s="12">
        <v>32</v>
      </c>
      <c r="H22" s="17">
        <f t="shared" si="3"/>
        <v>1.5936254980079681E-2</v>
      </c>
      <c r="I22" s="11">
        <v>96</v>
      </c>
      <c r="J22" s="18">
        <f t="shared" si="4"/>
        <v>4.7808764940239043E-2</v>
      </c>
      <c r="K22" s="12">
        <v>6</v>
      </c>
      <c r="L22" s="19">
        <f>IFERROR(K22/B22,"N/A")</f>
        <v>2.9880478087649402E-3</v>
      </c>
    </row>
    <row r="23" spans="1:14" x14ac:dyDescent="0.25">
      <c r="A23" s="15">
        <v>15</v>
      </c>
      <c r="B23" s="10">
        <v>1930</v>
      </c>
      <c r="C23" s="16">
        <f t="shared" si="0"/>
        <v>6.522914695146681E-2</v>
      </c>
      <c r="D23" s="11">
        <v>1819</v>
      </c>
      <c r="E23" s="18">
        <f t="shared" si="1"/>
        <v>6.2845494748479822E-2</v>
      </c>
      <c r="F23" s="18">
        <f t="shared" si="2"/>
        <v>0.94248704663212435</v>
      </c>
      <c r="G23" s="12">
        <v>25</v>
      </c>
      <c r="H23" s="17">
        <f t="shared" si="3"/>
        <v>1.2953367875647668E-2</v>
      </c>
      <c r="I23" s="11">
        <v>82</v>
      </c>
      <c r="J23" s="18">
        <f t="shared" si="4"/>
        <v>4.2487046632124353E-2</v>
      </c>
      <c r="K23" s="12">
        <v>4</v>
      </c>
      <c r="L23" s="19">
        <f>IFERROR(K23/B23,"N/A")</f>
        <v>2.0725388601036268E-3</v>
      </c>
    </row>
    <row r="24" spans="1:14" x14ac:dyDescent="0.25">
      <c r="A24" s="15">
        <v>16</v>
      </c>
      <c r="B24" s="10">
        <v>1243</v>
      </c>
      <c r="C24" s="16">
        <f t="shared" si="0"/>
        <v>4.2010274435581994E-2</v>
      </c>
      <c r="D24" s="11">
        <v>1209</v>
      </c>
      <c r="E24" s="18">
        <f t="shared" si="1"/>
        <v>4.1770315091210611E-2</v>
      </c>
      <c r="F24" s="18">
        <f t="shared" si="2"/>
        <v>0.97264682220434429</v>
      </c>
      <c r="G24" s="12">
        <v>6</v>
      </c>
      <c r="H24" s="17">
        <f t="shared" si="3"/>
        <v>4.8270313757039418E-3</v>
      </c>
      <c r="I24" s="11">
        <v>23</v>
      </c>
      <c r="J24" s="18">
        <f t="shared" si="4"/>
        <v>1.8503620273531779E-2</v>
      </c>
      <c r="K24" s="12">
        <v>5</v>
      </c>
      <c r="L24" s="19">
        <f>IFERROR(K24/B24,"N/A")</f>
        <v>4.0225261464199519E-3</v>
      </c>
    </row>
    <row r="25" spans="1:14" x14ac:dyDescent="0.25">
      <c r="A25" s="15">
        <v>17</v>
      </c>
      <c r="B25" s="10">
        <v>1552</v>
      </c>
      <c r="C25" s="16">
        <f t="shared" si="0"/>
        <v>5.2453697444910095E-2</v>
      </c>
      <c r="D25" s="11">
        <v>1454</v>
      </c>
      <c r="E25" s="18">
        <f t="shared" si="1"/>
        <v>5.023493642896628E-2</v>
      </c>
      <c r="F25" s="18">
        <f t="shared" si="2"/>
        <v>0.93685567010309279</v>
      </c>
      <c r="G25" s="12">
        <v>32</v>
      </c>
      <c r="H25" s="17">
        <f t="shared" si="3"/>
        <v>2.0618556701030927E-2</v>
      </c>
      <c r="I25" s="11">
        <v>47</v>
      </c>
      <c r="J25" s="18">
        <f t="shared" si="4"/>
        <v>3.0283505154639175E-2</v>
      </c>
      <c r="K25" s="12">
        <v>19</v>
      </c>
      <c r="L25" s="19">
        <f>IFERROR(K25/B25,"N/A")</f>
        <v>1.2242268041237113E-2</v>
      </c>
    </row>
    <row r="26" spans="1:14" x14ac:dyDescent="0.25">
      <c r="A26" s="15">
        <v>18</v>
      </c>
      <c r="B26" s="10">
        <v>1212</v>
      </c>
      <c r="C26" s="16">
        <f t="shared" si="0"/>
        <v>4.0962552386102476E-2</v>
      </c>
      <c r="D26" s="11">
        <v>1149</v>
      </c>
      <c r="E26" s="18">
        <f t="shared" si="1"/>
        <v>3.9697346600331675E-2</v>
      </c>
      <c r="F26" s="18">
        <f t="shared" si="2"/>
        <v>0.94801980198019797</v>
      </c>
      <c r="G26" s="12">
        <v>7</v>
      </c>
      <c r="H26" s="17">
        <f t="shared" si="3"/>
        <v>5.7755775577557752E-3</v>
      </c>
      <c r="I26" s="11">
        <v>52</v>
      </c>
      <c r="J26" s="18">
        <f t="shared" si="4"/>
        <v>4.2904290429042903E-2</v>
      </c>
      <c r="K26" s="12">
        <v>4</v>
      </c>
      <c r="L26" s="19">
        <f>IFERROR(K26/B26,"N/A")</f>
        <v>3.3003300330033004E-3</v>
      </c>
    </row>
    <row r="27" spans="1:14" x14ac:dyDescent="0.25">
      <c r="A27" s="15">
        <v>19</v>
      </c>
      <c r="B27" s="10">
        <v>1435</v>
      </c>
      <c r="C27" s="16">
        <f t="shared" si="0"/>
        <v>4.849939164526159E-2</v>
      </c>
      <c r="D27" s="11">
        <v>1370</v>
      </c>
      <c r="E27" s="18">
        <f t="shared" si="1"/>
        <v>4.7332780541735765E-2</v>
      </c>
      <c r="F27" s="18">
        <f t="shared" si="2"/>
        <v>0.95470383275261328</v>
      </c>
      <c r="G27" s="12">
        <v>14</v>
      </c>
      <c r="H27" s="17">
        <f t="shared" si="3"/>
        <v>9.7560975609756097E-3</v>
      </c>
      <c r="I27" s="11">
        <v>41</v>
      </c>
      <c r="J27" s="18">
        <f t="shared" si="4"/>
        <v>2.8571428571428571E-2</v>
      </c>
      <c r="K27" s="12">
        <v>10</v>
      </c>
      <c r="L27" s="19">
        <f>IFERROR(K27/B27,"N/A")</f>
        <v>6.9686411149825784E-3</v>
      </c>
    </row>
    <row r="28" spans="1:14" x14ac:dyDescent="0.25">
      <c r="A28" s="15">
        <v>20</v>
      </c>
      <c r="B28" s="10">
        <v>1004</v>
      </c>
      <c r="C28" s="16">
        <f t="shared" si="0"/>
        <v>3.3932675408949571E-2</v>
      </c>
      <c r="D28" s="11">
        <v>964</v>
      </c>
      <c r="E28" s="18">
        <f t="shared" si="1"/>
        <v>3.3305693753454949E-2</v>
      </c>
      <c r="F28" s="18">
        <f t="shared" si="2"/>
        <v>0.96015936254980083</v>
      </c>
      <c r="G28" s="12">
        <v>1</v>
      </c>
      <c r="H28" s="17">
        <f t="shared" si="3"/>
        <v>9.9601593625498006E-4</v>
      </c>
      <c r="I28" s="11">
        <v>38</v>
      </c>
      <c r="J28" s="18">
        <f t="shared" si="4"/>
        <v>3.7848605577689244E-2</v>
      </c>
      <c r="K28" s="12">
        <v>1</v>
      </c>
      <c r="L28" s="19">
        <f>IFERROR(K28/B28,"N/A")</f>
        <v>9.9601593625498006E-4</v>
      </c>
    </row>
    <row r="29" spans="1:14" x14ac:dyDescent="0.25">
      <c r="A29" s="15">
        <v>21</v>
      </c>
      <c r="B29" s="10">
        <v>620</v>
      </c>
      <c r="C29" s="16">
        <f t="shared" si="0"/>
        <v>2.0954440989590376E-2</v>
      </c>
      <c r="D29" s="11">
        <v>578</v>
      </c>
      <c r="E29" s="18">
        <f t="shared" si="1"/>
        <v>1.9969596462133775E-2</v>
      </c>
      <c r="F29" s="18">
        <f t="shared" si="2"/>
        <v>0.93225806451612903</v>
      </c>
      <c r="G29" s="12">
        <v>16</v>
      </c>
      <c r="H29" s="17">
        <f t="shared" si="3"/>
        <v>2.5806451612903226E-2</v>
      </c>
      <c r="I29" s="11">
        <v>25</v>
      </c>
      <c r="J29" s="18">
        <f t="shared" si="4"/>
        <v>4.0322580645161289E-2</v>
      </c>
      <c r="K29" s="12">
        <v>1</v>
      </c>
      <c r="L29" s="19">
        <f>IFERROR(K29/B29,"N/A")</f>
        <v>1.6129032258064516E-3</v>
      </c>
    </row>
    <row r="30" spans="1:14" x14ac:dyDescent="0.25">
      <c r="A30" s="15">
        <v>22</v>
      </c>
      <c r="B30" s="10">
        <v>311</v>
      </c>
      <c r="C30" s="16">
        <f t="shared" si="0"/>
        <v>1.0511017980262268E-2</v>
      </c>
      <c r="D30" s="11">
        <v>298</v>
      </c>
      <c r="E30" s="18">
        <f t="shared" si="1"/>
        <v>1.0295743504698729E-2</v>
      </c>
      <c r="F30" s="18">
        <f t="shared" si="2"/>
        <v>0.95819935691318325</v>
      </c>
      <c r="G30" s="12">
        <v>2</v>
      </c>
      <c r="H30" s="17">
        <f t="shared" si="3"/>
        <v>6.4308681672025723E-3</v>
      </c>
      <c r="I30" s="11">
        <v>11</v>
      </c>
      <c r="J30" s="18">
        <f t="shared" si="4"/>
        <v>3.5369774919614148E-2</v>
      </c>
      <c r="K30" s="12" t="s">
        <v>7</v>
      </c>
      <c r="L30" s="19" t="str">
        <f>IFERROR(K30/B30,"N/A")</f>
        <v>N/A</v>
      </c>
    </row>
    <row r="31" spans="1:14" x14ac:dyDescent="0.25">
      <c r="A31" s="5"/>
      <c r="B31" s="6"/>
      <c r="C31" s="6"/>
      <c r="D31" s="7"/>
      <c r="E31" s="20"/>
      <c r="F31" s="7"/>
      <c r="G31" s="6"/>
      <c r="H31" s="6"/>
      <c r="I31" s="7"/>
      <c r="J31" s="7"/>
      <c r="K31" s="6"/>
      <c r="L31" s="8"/>
    </row>
    <row r="32" spans="1:14" s="38" customFormat="1" x14ac:dyDescent="0.25">
      <c r="A32" s="15" t="s">
        <v>8</v>
      </c>
      <c r="B32" s="33">
        <v>870</v>
      </c>
      <c r="C32" s="39">
        <f>B32/B5</f>
        <v>2.8563924092192529E-2</v>
      </c>
      <c r="D32" s="34">
        <v>838</v>
      </c>
      <c r="E32" s="35">
        <f t="shared" si="1"/>
        <v>2.8952459922609176E-2</v>
      </c>
      <c r="F32" s="44">
        <f>D32/B32</f>
        <v>0.9632183908045977</v>
      </c>
      <c r="G32" s="36">
        <v>9</v>
      </c>
      <c r="H32" s="41">
        <f>G32/B32</f>
        <v>1.0344827586206896E-2</v>
      </c>
      <c r="I32" s="34">
        <v>19</v>
      </c>
      <c r="J32" s="35">
        <f>I32/B32</f>
        <v>2.1839080459770115E-2</v>
      </c>
      <c r="K32" s="36">
        <v>4</v>
      </c>
      <c r="L32" s="45">
        <f>IFERROR(K32/B32,"N/A")</f>
        <v>4.5977011494252873E-3</v>
      </c>
      <c r="N32" s="43"/>
    </row>
    <row r="33" spans="1:12" x14ac:dyDescent="0.25">
      <c r="A33" s="13"/>
      <c r="B33" s="14"/>
      <c r="C33" s="14"/>
      <c r="D33" s="7"/>
      <c r="E33" s="20"/>
      <c r="F33" s="7"/>
      <c r="G33" s="6"/>
      <c r="H33" s="6"/>
      <c r="I33" s="7"/>
      <c r="J33" s="7"/>
      <c r="K33" s="6"/>
      <c r="L33" s="8"/>
    </row>
    <row r="34" spans="1:12" x14ac:dyDescent="0.25">
      <c r="A34" s="15" t="s">
        <v>9</v>
      </c>
      <c r="B34" s="10">
        <v>25</v>
      </c>
      <c r="C34" s="16">
        <f>B34/$B$32</f>
        <v>2.8735632183908046E-2</v>
      </c>
      <c r="D34" s="11">
        <v>25</v>
      </c>
      <c r="E34" s="18">
        <f t="shared" si="1"/>
        <v>8.6373687119955774E-4</v>
      </c>
      <c r="F34" s="18">
        <f>D34/B34</f>
        <v>1</v>
      </c>
      <c r="G34" s="12" t="s">
        <v>7</v>
      </c>
      <c r="H34" s="17" t="str">
        <f>IFERROR(G34/B34,"N/A")</f>
        <v>N/A</v>
      </c>
      <c r="I34" s="11" t="s">
        <v>7</v>
      </c>
      <c r="J34" s="18" t="str">
        <f>IFERROR(I34/B34,"N/A")</f>
        <v>N/A</v>
      </c>
      <c r="K34" s="12" t="s">
        <v>7</v>
      </c>
      <c r="L34" s="19" t="str">
        <f>IFERROR(K34/B34,"N/A")</f>
        <v>N/A</v>
      </c>
    </row>
    <row r="35" spans="1:12" x14ac:dyDescent="0.25">
      <c r="A35" s="15" t="s">
        <v>10</v>
      </c>
      <c r="B35" s="10">
        <v>144</v>
      </c>
      <c r="C35" s="16">
        <f t="shared" ref="C35:C48" si="5">B35/$B$32</f>
        <v>0.16551724137931034</v>
      </c>
      <c r="D35" s="11">
        <v>140</v>
      </c>
      <c r="E35" s="18">
        <f t="shared" si="1"/>
        <v>4.8369264787175232E-3</v>
      </c>
      <c r="F35" s="18">
        <f t="shared" ref="F35:F48" si="6">D35/B35</f>
        <v>0.97222222222222221</v>
      </c>
      <c r="G35" s="12">
        <v>3</v>
      </c>
      <c r="H35" s="17">
        <f t="shared" ref="H35:H48" si="7">IFERROR(G35/B35,"N/A")</f>
        <v>2.0833333333333332E-2</v>
      </c>
      <c r="I35" s="11" t="s">
        <v>7</v>
      </c>
      <c r="J35" s="18" t="str">
        <f t="shared" ref="J35:J48" si="8">IFERROR(I35/B35,"N/A")</f>
        <v>N/A</v>
      </c>
      <c r="K35" s="12">
        <v>1</v>
      </c>
      <c r="L35" s="19">
        <f t="shared" ref="L35:L48" si="9">IFERROR(K35/B35,"N/A")</f>
        <v>6.9444444444444441E-3</v>
      </c>
    </row>
    <row r="36" spans="1:12" x14ac:dyDescent="0.25">
      <c r="A36" s="15" t="s">
        <v>11</v>
      </c>
      <c r="B36" s="10">
        <v>22</v>
      </c>
      <c r="C36" s="16">
        <f t="shared" si="5"/>
        <v>2.528735632183908E-2</v>
      </c>
      <c r="D36" s="11">
        <v>19</v>
      </c>
      <c r="E36" s="18">
        <f t="shared" si="1"/>
        <v>6.5644002211166395E-4</v>
      </c>
      <c r="F36" s="18">
        <f t="shared" si="6"/>
        <v>0.86363636363636365</v>
      </c>
      <c r="G36" s="12" t="s">
        <v>7</v>
      </c>
      <c r="H36" s="17" t="str">
        <f t="shared" si="7"/>
        <v>N/A</v>
      </c>
      <c r="I36" s="11">
        <v>3</v>
      </c>
      <c r="J36" s="18">
        <f t="shared" si="8"/>
        <v>0.13636363636363635</v>
      </c>
      <c r="K36" s="12" t="s">
        <v>7</v>
      </c>
      <c r="L36" s="19" t="str">
        <f t="shared" si="9"/>
        <v>N/A</v>
      </c>
    </row>
    <row r="37" spans="1:12" x14ac:dyDescent="0.25">
      <c r="A37" s="15" t="s">
        <v>12</v>
      </c>
      <c r="B37" s="10">
        <v>192</v>
      </c>
      <c r="C37" s="16">
        <f t="shared" si="5"/>
        <v>0.22068965517241379</v>
      </c>
      <c r="D37" s="11">
        <v>177</v>
      </c>
      <c r="E37" s="18">
        <f t="shared" si="1"/>
        <v>6.1152570480928689E-3</v>
      </c>
      <c r="F37" s="18">
        <f t="shared" si="6"/>
        <v>0.921875</v>
      </c>
      <c r="G37" s="12">
        <v>3</v>
      </c>
      <c r="H37" s="17">
        <f t="shared" si="7"/>
        <v>1.5625E-2</v>
      </c>
      <c r="I37" s="11">
        <v>11</v>
      </c>
      <c r="J37" s="18">
        <f t="shared" si="8"/>
        <v>5.7291666666666664E-2</v>
      </c>
      <c r="K37" s="12">
        <v>1</v>
      </c>
      <c r="L37" s="19">
        <f t="shared" si="9"/>
        <v>5.208333333333333E-3</v>
      </c>
    </row>
    <row r="38" spans="1:12" x14ac:dyDescent="0.25">
      <c r="A38" s="15" t="s">
        <v>13</v>
      </c>
      <c r="B38" s="10">
        <v>32</v>
      </c>
      <c r="C38" s="16">
        <f t="shared" si="5"/>
        <v>3.6781609195402298E-2</v>
      </c>
      <c r="D38" s="11">
        <v>29</v>
      </c>
      <c r="E38" s="18">
        <f t="shared" si="1"/>
        <v>1.001934770591487E-3</v>
      </c>
      <c r="F38" s="18">
        <f t="shared" si="6"/>
        <v>0.90625</v>
      </c>
      <c r="G38" s="12">
        <v>2</v>
      </c>
      <c r="H38" s="17">
        <f t="shared" si="7"/>
        <v>6.25E-2</v>
      </c>
      <c r="I38" s="11">
        <v>1</v>
      </c>
      <c r="J38" s="18">
        <f t="shared" si="8"/>
        <v>3.125E-2</v>
      </c>
      <c r="K38" s="12" t="s">
        <v>7</v>
      </c>
      <c r="L38" s="19" t="str">
        <f t="shared" si="9"/>
        <v>N/A</v>
      </c>
    </row>
    <row r="39" spans="1:12" x14ac:dyDescent="0.25">
      <c r="A39" s="15" t="s">
        <v>14</v>
      </c>
      <c r="B39" s="10">
        <v>41</v>
      </c>
      <c r="C39" s="16">
        <f t="shared" si="5"/>
        <v>4.7126436781609195E-2</v>
      </c>
      <c r="D39" s="11">
        <v>41</v>
      </c>
      <c r="E39" s="18">
        <f t="shared" si="1"/>
        <v>1.4165284687672748E-3</v>
      </c>
      <c r="F39" s="18">
        <f t="shared" si="6"/>
        <v>1</v>
      </c>
      <c r="G39" s="12" t="s">
        <v>7</v>
      </c>
      <c r="H39" s="17" t="str">
        <f t="shared" si="7"/>
        <v>N/A</v>
      </c>
      <c r="I39" s="11" t="s">
        <v>7</v>
      </c>
      <c r="J39" s="18" t="str">
        <f t="shared" si="8"/>
        <v>N/A</v>
      </c>
      <c r="K39" s="12" t="s">
        <v>7</v>
      </c>
      <c r="L39" s="19" t="str">
        <f t="shared" si="9"/>
        <v>N/A</v>
      </c>
    </row>
    <row r="40" spans="1:12" x14ac:dyDescent="0.25">
      <c r="A40" s="15" t="s">
        <v>15</v>
      </c>
      <c r="B40" s="10">
        <v>28</v>
      </c>
      <c r="C40" s="16">
        <f t="shared" si="5"/>
        <v>3.2183908045977011E-2</v>
      </c>
      <c r="D40" s="11">
        <v>28</v>
      </c>
      <c r="E40" s="18">
        <f t="shared" si="1"/>
        <v>9.6738529574350474E-4</v>
      </c>
      <c r="F40" s="18">
        <f t="shared" si="6"/>
        <v>1</v>
      </c>
      <c r="G40" s="12" t="s">
        <v>7</v>
      </c>
      <c r="H40" s="17" t="str">
        <f t="shared" si="7"/>
        <v>N/A</v>
      </c>
      <c r="I40" s="11" t="s">
        <v>7</v>
      </c>
      <c r="J40" s="18" t="str">
        <f t="shared" si="8"/>
        <v>N/A</v>
      </c>
      <c r="K40" s="12" t="s">
        <v>7</v>
      </c>
      <c r="L40" s="19" t="str">
        <f t="shared" si="9"/>
        <v>N/A</v>
      </c>
    </row>
    <row r="41" spans="1:12" x14ac:dyDescent="0.25">
      <c r="A41" s="15" t="s">
        <v>16</v>
      </c>
      <c r="B41" s="10">
        <v>33</v>
      </c>
      <c r="C41" s="16">
        <f t="shared" si="5"/>
        <v>3.793103448275862E-2</v>
      </c>
      <c r="D41" s="11">
        <v>32</v>
      </c>
      <c r="E41" s="18">
        <f t="shared" si="1"/>
        <v>1.1055831951354339E-3</v>
      </c>
      <c r="F41" s="18">
        <f t="shared" si="6"/>
        <v>0.96969696969696972</v>
      </c>
      <c r="G41" s="12" t="s">
        <v>7</v>
      </c>
      <c r="H41" s="17" t="str">
        <f t="shared" si="7"/>
        <v>N/A</v>
      </c>
      <c r="I41" s="11">
        <v>1</v>
      </c>
      <c r="J41" s="18">
        <f t="shared" si="8"/>
        <v>3.0303030303030304E-2</v>
      </c>
      <c r="K41" s="12" t="s">
        <v>7</v>
      </c>
      <c r="L41" s="19" t="str">
        <f t="shared" si="9"/>
        <v>N/A</v>
      </c>
    </row>
    <row r="42" spans="1:12" x14ac:dyDescent="0.25">
      <c r="A42" s="15" t="s">
        <v>17</v>
      </c>
      <c r="B42" s="10">
        <v>34</v>
      </c>
      <c r="C42" s="16">
        <f t="shared" si="5"/>
        <v>3.9080459770114942E-2</v>
      </c>
      <c r="D42" s="11">
        <v>34</v>
      </c>
      <c r="E42" s="18">
        <f t="shared" si="1"/>
        <v>1.1746821448313986E-3</v>
      </c>
      <c r="F42" s="18">
        <f t="shared" si="6"/>
        <v>1</v>
      </c>
      <c r="G42" s="12" t="s">
        <v>7</v>
      </c>
      <c r="H42" s="17" t="str">
        <f t="shared" si="7"/>
        <v>N/A</v>
      </c>
      <c r="I42" s="11" t="s">
        <v>7</v>
      </c>
      <c r="J42" s="18" t="str">
        <f t="shared" si="8"/>
        <v>N/A</v>
      </c>
      <c r="K42" s="12" t="s">
        <v>7</v>
      </c>
      <c r="L42" s="19" t="str">
        <f t="shared" si="9"/>
        <v>N/A</v>
      </c>
    </row>
    <row r="43" spans="1:12" x14ac:dyDescent="0.25">
      <c r="A43" s="15" t="s">
        <v>18</v>
      </c>
      <c r="B43" s="10">
        <v>30</v>
      </c>
      <c r="C43" s="16">
        <f t="shared" si="5"/>
        <v>3.4482758620689655E-2</v>
      </c>
      <c r="D43" s="11">
        <v>28</v>
      </c>
      <c r="E43" s="18">
        <f t="shared" si="1"/>
        <v>9.6738529574350474E-4</v>
      </c>
      <c r="F43" s="18">
        <f t="shared" si="6"/>
        <v>0.93333333333333335</v>
      </c>
      <c r="G43" s="12">
        <v>1</v>
      </c>
      <c r="H43" s="17">
        <f t="shared" si="7"/>
        <v>3.3333333333333333E-2</v>
      </c>
      <c r="I43" s="11" t="s">
        <v>7</v>
      </c>
      <c r="J43" s="18" t="str">
        <f t="shared" si="8"/>
        <v>N/A</v>
      </c>
      <c r="K43" s="12">
        <v>1</v>
      </c>
      <c r="L43" s="19">
        <f t="shared" si="9"/>
        <v>3.3333333333333333E-2</v>
      </c>
    </row>
    <row r="44" spans="1:12" x14ac:dyDescent="0.25">
      <c r="A44" s="15" t="s">
        <v>19</v>
      </c>
      <c r="B44" s="10">
        <v>27</v>
      </c>
      <c r="C44" s="16">
        <f t="shared" si="5"/>
        <v>3.1034482758620689E-2</v>
      </c>
      <c r="D44" s="11">
        <v>27</v>
      </c>
      <c r="E44" s="18">
        <f t="shared" si="1"/>
        <v>9.3283582089552237E-4</v>
      </c>
      <c r="F44" s="18">
        <f t="shared" si="6"/>
        <v>1</v>
      </c>
      <c r="G44" s="12" t="s">
        <v>7</v>
      </c>
      <c r="H44" s="17" t="str">
        <f t="shared" si="7"/>
        <v>N/A</v>
      </c>
      <c r="I44" s="11" t="s">
        <v>7</v>
      </c>
      <c r="J44" s="18" t="str">
        <f t="shared" si="8"/>
        <v>N/A</v>
      </c>
      <c r="K44" s="12" t="s">
        <v>7</v>
      </c>
      <c r="L44" s="19" t="str">
        <f t="shared" si="9"/>
        <v>N/A</v>
      </c>
    </row>
    <row r="45" spans="1:12" x14ac:dyDescent="0.25">
      <c r="A45" s="15" t="s">
        <v>20</v>
      </c>
      <c r="B45" s="10">
        <v>31</v>
      </c>
      <c r="C45" s="16">
        <f t="shared" si="5"/>
        <v>3.5632183908045977E-2</v>
      </c>
      <c r="D45" s="11">
        <v>30</v>
      </c>
      <c r="E45" s="18">
        <f t="shared" si="1"/>
        <v>1.0364842454394694E-3</v>
      </c>
      <c r="F45" s="18">
        <f t="shared" si="6"/>
        <v>0.967741935483871</v>
      </c>
      <c r="G45" s="12" t="s">
        <v>7</v>
      </c>
      <c r="H45" s="17" t="str">
        <f t="shared" si="7"/>
        <v>N/A</v>
      </c>
      <c r="I45" s="11">
        <v>1</v>
      </c>
      <c r="J45" s="18">
        <f t="shared" si="8"/>
        <v>3.2258064516129031E-2</v>
      </c>
      <c r="K45" s="12" t="s">
        <v>7</v>
      </c>
      <c r="L45" s="19" t="str">
        <f t="shared" si="9"/>
        <v>N/A</v>
      </c>
    </row>
    <row r="46" spans="1:12" x14ac:dyDescent="0.25">
      <c r="A46" s="15" t="s">
        <v>21</v>
      </c>
      <c r="B46" s="10">
        <v>29</v>
      </c>
      <c r="C46" s="16">
        <f t="shared" si="5"/>
        <v>3.3333333333333333E-2</v>
      </c>
      <c r="D46" s="11">
        <v>29</v>
      </c>
      <c r="E46" s="18">
        <f t="shared" si="1"/>
        <v>1.001934770591487E-3</v>
      </c>
      <c r="F46" s="18">
        <f t="shared" si="6"/>
        <v>1</v>
      </c>
      <c r="G46" s="12" t="s">
        <v>7</v>
      </c>
      <c r="H46" s="17" t="str">
        <f t="shared" si="7"/>
        <v>N/A</v>
      </c>
      <c r="I46" s="11" t="s">
        <v>7</v>
      </c>
      <c r="J46" s="18" t="str">
        <f t="shared" si="8"/>
        <v>N/A</v>
      </c>
      <c r="K46" s="12" t="s">
        <v>7</v>
      </c>
      <c r="L46" s="19" t="str">
        <f t="shared" si="9"/>
        <v>N/A</v>
      </c>
    </row>
    <row r="47" spans="1:12" x14ac:dyDescent="0.25">
      <c r="A47" s="15" t="s">
        <v>22</v>
      </c>
      <c r="B47" s="10">
        <v>164</v>
      </c>
      <c r="C47" s="16">
        <f t="shared" si="5"/>
        <v>0.18850574712643678</v>
      </c>
      <c r="D47" s="11">
        <v>161</v>
      </c>
      <c r="E47" s="18">
        <f t="shared" si="1"/>
        <v>5.5624654505251519E-3</v>
      </c>
      <c r="F47" s="18">
        <f t="shared" si="6"/>
        <v>0.98170731707317072</v>
      </c>
      <c r="G47" s="12" t="s">
        <v>7</v>
      </c>
      <c r="H47" s="17" t="str">
        <f t="shared" si="7"/>
        <v>N/A</v>
      </c>
      <c r="I47" s="11">
        <v>2</v>
      </c>
      <c r="J47" s="18">
        <f t="shared" si="8"/>
        <v>1.2195121951219513E-2</v>
      </c>
      <c r="K47" s="12">
        <v>1</v>
      </c>
      <c r="L47" s="19">
        <f t="shared" si="9"/>
        <v>6.0975609756097563E-3</v>
      </c>
    </row>
    <row r="48" spans="1:12" x14ac:dyDescent="0.25">
      <c r="A48" s="15" t="s">
        <v>23</v>
      </c>
      <c r="B48" s="10">
        <v>38</v>
      </c>
      <c r="C48" s="16">
        <f t="shared" si="5"/>
        <v>4.3678160919540229E-2</v>
      </c>
      <c r="D48" s="11">
        <v>38</v>
      </c>
      <c r="E48" s="18">
        <f t="shared" si="1"/>
        <v>1.3128800442233279E-3</v>
      </c>
      <c r="F48" s="18">
        <f t="shared" si="6"/>
        <v>1</v>
      </c>
      <c r="G48" s="12" t="s">
        <v>7</v>
      </c>
      <c r="H48" s="17" t="str">
        <f t="shared" si="7"/>
        <v>N/A</v>
      </c>
      <c r="I48" s="11" t="s">
        <v>7</v>
      </c>
      <c r="J48" s="18" t="str">
        <f t="shared" si="8"/>
        <v>N/A</v>
      </c>
      <c r="K48" s="12" t="s">
        <v>7</v>
      </c>
      <c r="L48" s="19" t="str">
        <f t="shared" si="9"/>
        <v>N/A</v>
      </c>
    </row>
    <row r="49" spans="1:12" x14ac:dyDescent="0.25">
      <c r="A49" s="21"/>
      <c r="B49" s="22"/>
      <c r="C49" s="22"/>
      <c r="D49" s="23"/>
      <c r="E49" s="23"/>
      <c r="F49" s="23"/>
      <c r="G49" s="22"/>
      <c r="H49" s="22"/>
      <c r="I49" s="23"/>
      <c r="J49" s="23"/>
      <c r="K49" s="22"/>
      <c r="L49" s="8"/>
    </row>
    <row r="50" spans="1:12" x14ac:dyDescent="0.25">
      <c r="A50" t="s">
        <v>26</v>
      </c>
    </row>
    <row r="51" spans="1:12" x14ac:dyDescent="0.25">
      <c r="A51" t="s">
        <v>25</v>
      </c>
    </row>
  </sheetData>
  <mergeCells count="3">
    <mergeCell ref="A1:L1"/>
    <mergeCell ref="B2:L2"/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2014-11-12T16:34:56Z</dcterms:created>
  <dcterms:modified xsi:type="dcterms:W3CDTF">2014-11-12T20:18:07Z</dcterms:modified>
</cp:coreProperties>
</file>