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Local\Desktop\INFORME DE GESTION SBS GOBIERNO CONCEJO CALI\"/>
    </mc:Choice>
  </mc:AlternateContent>
  <bookViews>
    <workbookView xWindow="0" yWindow="0" windowWidth="20490" windowHeight="7605" firstSheet="1" activeTab="2"/>
  </bookViews>
  <sheets>
    <sheet name="INFORMACION" sheetId="1" r:id="rId1"/>
    <sheet name="F1 INFOGESTION SEPT 30" sheetId="3" r:id="rId2"/>
    <sheet name="F2 INFOGESTION METAS A JUNIO 30" sheetId="5" r:id="rId3"/>
  </sheets>
  <externalReferences>
    <externalReference r:id="rId4"/>
  </externalReferences>
  <definedNames>
    <definedName name="_xlnm._FilterDatabase" localSheetId="1" hidden="1">'F1 INFOGESTION SEPT 30'!$A$3:$I$82</definedName>
    <definedName name="_xlnm._FilterDatabase" localSheetId="2" hidden="1">'F2 INFOGESTION METAS A JUNIO 30'!$A$3:$H$50</definedName>
    <definedName name="AREA_F" localSheetId="2">#REF!</definedName>
    <definedName name="AREA_F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5" l="1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G5" i="5"/>
  <c r="J4" i="5"/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H82" i="3"/>
  <c r="G82" i="3"/>
  <c r="I82" i="3" l="1"/>
  <c r="I4" i="3" l="1"/>
  <c r="A5" i="3"/>
  <c r="A6" i="3"/>
  <c r="A7" i="3"/>
  <c r="A8" i="3"/>
  <c r="A9" i="3"/>
  <c r="A10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11" i="3"/>
  <c r="A12" i="3"/>
  <c r="A36" i="3"/>
  <c r="A37" i="3"/>
  <c r="A13" i="3"/>
  <c r="A39" i="3"/>
  <c r="A40" i="3"/>
  <c r="A41" i="3"/>
  <c r="A42" i="3"/>
  <c r="A43" i="3"/>
  <c r="A44" i="3"/>
  <c r="A45" i="3"/>
  <c r="A46" i="3"/>
  <c r="A47" i="3"/>
  <c r="A48" i="3"/>
  <c r="A49" i="3"/>
  <c r="A38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4" i="3"/>
</calcChain>
</file>

<file path=xl/sharedStrings.xml><?xml version="1.0" encoding="utf-8"?>
<sst xmlns="http://schemas.openxmlformats.org/spreadsheetml/2006/main" count="1099" uniqueCount="311">
  <si>
    <t>NOMBRE CENTRO</t>
  </si>
  <si>
    <t>EJE</t>
  </si>
  <si>
    <t>NOMBRE EJE</t>
  </si>
  <si>
    <t>COMPONENTE</t>
  </si>
  <si>
    <t>NOMBRE COMPONENTE</t>
  </si>
  <si>
    <t>PROGRAMA</t>
  </si>
  <si>
    <t>NOMBRE</t>
  </si>
  <si>
    <t>PRESUPUESTO DEF</t>
  </si>
  <si>
    <t>PRESUPUESTO EJE</t>
  </si>
  <si>
    <t>DE EJECUCIÓN</t>
  </si>
  <si>
    <t>SECRETARIA DE BIENESTAR SOCIAL</t>
  </si>
  <si>
    <t>Equidad para todos</t>
  </si>
  <si>
    <t>Intervención Social</t>
  </si>
  <si>
    <t>07044717</t>
  </si>
  <si>
    <t>CAPACITACIÓN TÉCNICA A JÓVENES DE LA COMUNA 13 DE SANTIAGO DE CALI, VALLE DEL CAUCA, OCCIDENTE</t>
  </si>
  <si>
    <t>Bienestar para todos</t>
  </si>
  <si>
    <t>Cali, Un territorio que avanza hacia el desarrollo social</t>
  </si>
  <si>
    <t>07044623</t>
  </si>
  <si>
    <t>FORTALECIMIENTO A INICIATIVAS COMUNITARIAS DE ORGANIZACIONES DE MUJERES DE  SANTIAGO DE CALI</t>
  </si>
  <si>
    <t>07044680</t>
  </si>
  <si>
    <t>APOYO AL PROCESO DE ATENCIÓN  INTEGRAL A MUJERES VICTIMAS DE VIOLENCIAS BASADAS EN GENERO</t>
  </si>
  <si>
    <t>07044681</t>
  </si>
  <si>
    <t>ASISTENCIA Y ATENCIÓN INTEGRAL A LAS MUJERES VICTIMAS DE VIOLENCIAS BASADAS EN GENERO, EN EL MUNICIPIO DE SANTIAGO DE CALI</t>
  </si>
  <si>
    <t>07044715</t>
  </si>
  <si>
    <t>FORTALECIMIENTO EN CULTURA CIUDADANA A JOVENES DE LA COMUNA 9 DE SANTIAGO DE CALI</t>
  </si>
  <si>
    <t>Construyendo Tejido Social</t>
  </si>
  <si>
    <t>07044646</t>
  </si>
  <si>
    <t>CAPACITACION EN ADMINISTRACION DE LAS ORGANIZACIONES SOCIALES DE LA COMUNA 17 DE SANTIAGO DE CALI</t>
  </si>
  <si>
    <t>07044704</t>
  </si>
  <si>
    <t>FORTALECIMIENTO DE LA PARTICIPACIÓN POLÍTICA JUVENIL DE LA COMUNA 17 DE SANTIAGO DE CALI</t>
  </si>
  <si>
    <t>Prosperidad para Todos</t>
  </si>
  <si>
    <t>Emprendimiento e Innovación</t>
  </si>
  <si>
    <t>07041456</t>
  </si>
  <si>
    <t>CAPACITACIÓN EN TRANSFORMACION Y PROCESAMIENTO DE PRODUCTOS PARA EL FORTALECIMIENTO SOCIAL Y ECONOMICO DE LOS HABITANTES DE LA</t>
  </si>
  <si>
    <t>CALI SOCIAL Y DIVERSA</t>
  </si>
  <si>
    <t>CONSTRUYENDO SOCIEDAD</t>
  </si>
  <si>
    <t>02039986</t>
  </si>
  <si>
    <t>FORTALECIMIENTO DE LA ATENCION INTEGRAL EN EDUCACION INICIAL A NIÑOS Y NIÑAS DE LA PRIMERA INFANCIA  EN EL MUNICIPIO SANTIAGO</t>
  </si>
  <si>
    <t>07041427</t>
  </si>
  <si>
    <t>APOYO INTEGRAL BIOSICOSOCIAL A ADULTOS MAYORES  DEL CORREGIMIENTO DE VILLACARMELO</t>
  </si>
  <si>
    <t>07044664</t>
  </si>
  <si>
    <t>CAPACITACIÓN PARA EL RECONOCIMIENTO DE LOS DERECHOS DE LOS NIÑOS, NIÑAS Y ADOLESCENTES DE LAS COMUNAS 2,4,5,8,9,10,11,12,17,1</t>
  </si>
  <si>
    <t>07044714</t>
  </si>
  <si>
    <t>ASISTENCIA EN JORNADAS DE INTEGRACION FAMILIAR A POBLACION VULNERABLE DE LA COMUNA 9 DE SANTIAGO DE CALI</t>
  </si>
  <si>
    <t>07044723</t>
  </si>
  <si>
    <t>FORTALECIMIENTO DE LA CULTURA POLITICA Y CIUDADANA EN LOS JOVENES DE LA COMUNA 21 DE SANTIAGO DE CALI</t>
  </si>
  <si>
    <t>07044724</t>
  </si>
  <si>
    <t>APOYO INTEGRAL EN LA RECUPERACIÓN DE LOS VALORES DE LA FAMILIA DE LA COMUNA 12 DE SANTIAGO DE CALI</t>
  </si>
  <si>
    <t>07044730</t>
  </si>
  <si>
    <t>FORTALECIMIENTO DE LA INTEGRACIÓN FAMILIAR PARA LAS FAMILIAS VULNERABLES DE LA COMUNA 20 DE SANTIAGO DE CALI</t>
  </si>
  <si>
    <t>07044751</t>
  </si>
  <si>
    <t>CAPACITACIÓN A LOS CUIDADORES DE PERSONAS EN SITUACION DE DISCAPACIDAD DE LA COMUNA 5 DE SANTIAGO DE CALI</t>
  </si>
  <si>
    <t>07044756</t>
  </si>
  <si>
    <t>CAPACITACIÓN PARA EL ESTILO DE VIDA SALUDABLE, AUTO CUIDADO Y ACONDICIONAMIENTO FISICO PARA ADULTOS MAYORES DE LA COMUNA 7 DE S</t>
  </si>
  <si>
    <t>07044761</t>
  </si>
  <si>
    <t>CAPACITACIÓN A CUIDADORES DE PERSONAS EN SITUACIÓN DE DISCAPACIDAD Y ADULTO MAYOR DE LA COMUNA 19 DE SANTIAGO DE CALI</t>
  </si>
  <si>
    <t>07044767</t>
  </si>
  <si>
    <t>FORTALECIMIENTO DE LAS HABILIDADES DE LOS JÓVENES, PARA LA TRANSFORMACIÓN DE SU ENTORNO EN LA COMUNA 14 DE SANTIAGO DE CALI</t>
  </si>
  <si>
    <t>07044775</t>
  </si>
  <si>
    <t>CAPACITACIÓN PARA EL CUIDADO DE LA POBLACIÓN CON DISCAPACIDAD Y ADULTO MAYOR DE LA COMUNA 16 DE SANTIAGO DE CALI</t>
  </si>
  <si>
    <t>07044782</t>
  </si>
  <si>
    <t>CAPACITACIÓN PARA LA SANA CONVIVENCIA DE LAS FAMILIAS, DE LA COMUNA 4 DE SANTIAGO DE CALI</t>
  </si>
  <si>
    <t>07044815</t>
  </si>
  <si>
    <t>PREVENCION A NNAJ EN TRABAJO INFANTIL Y SUS PEORES FORMAS Y PROMOCION DE LA RUTA DE ATENCION EN SANTIAGO DE CALI</t>
  </si>
  <si>
    <t>07044816</t>
  </si>
  <si>
    <t>IMPLEMENTACIÓN CENTROS DE ORIENTACIÓN FAMILIAR EN EL MUNICIPIO DE SANTIAGO DE CALI</t>
  </si>
  <si>
    <t>07044819</t>
  </si>
  <si>
    <t>APOYO AL DESARROLLO DE PROCESOS DE ATENCIÓN Y PROMOCION PARA LA VISIBILIZACIÓN DE EXPRESIONES SOCIALES EN LOS CENTROS DE INTEG</t>
  </si>
  <si>
    <t>07044820</t>
  </si>
  <si>
    <t>APOYO A LA IMPLEMENTACIÓN DE EXPRESIONES E INICIATIVAS SOCIALES JUVENILES EN COMUNAS Y CORREGIMIENTOS DE SANTIAGO DE CALI</t>
  </si>
  <si>
    <t>07044842</t>
  </si>
  <si>
    <t>ATENCION PSICOSOCIAL, PERSONAL Y FAMILIAR A LA POBLACION ADULTA MAYOR EN COMUNAS Y CORREGIMIENTOS DEL MUNICIPIO DE SANTIAGO DE C</t>
  </si>
  <si>
    <t>07044843</t>
  </si>
  <si>
    <t>ATENCIÓN INTEGRAL A ADULTOS MAYORES EN SITUACIÓN DE ABANDONO, EN EL MUNICIPIO DE SANTIAGO DE CALI</t>
  </si>
  <si>
    <t>07044851</t>
  </si>
  <si>
    <t>FORTALECIMIENTO DE LAS ESTRATEGIAS DE ATENCIÓN INTEGRAL A LA PRIMERA INFANCIA EN EL MUNICIPIO SANTIAGO DE CALI</t>
  </si>
  <si>
    <t>07044852</t>
  </si>
  <si>
    <t>FORTALECIMIENTO DE LAS ESTRATEGIAS DE MOVILIZACIÓN SOCIAL PARA LA PRIMERA INFANCIA  EN EL MUNICIPIO DE SANTIAGO DE CALI</t>
  </si>
  <si>
    <t>07044855</t>
  </si>
  <si>
    <t>IMPLEMENTACIÓN DE UN CENTRO VIDA PARA LA ATENCIÓN INTEGRAL DEL ADULTO MAYOR EN EL MUNICIPIO DE SANTIAGO DE CALI</t>
  </si>
  <si>
    <t>07044856</t>
  </si>
  <si>
    <t>APOYO A JOVENES EN SITUACIÓN DE VULNERABILIDAD PARA LA GESTIÓN E IMPLEMENTACIÓN DE INICIATIVAS SOCIALES EN SANTIAGO DE CALI</t>
  </si>
  <si>
    <t>07044858</t>
  </si>
  <si>
    <t>CAPACITACIÓN EN HABILIDADES PARENTALES, CUIDADO Y CRIANZA DE LA PRIMERA INFANCIA EN SANTIAGO DE CALI</t>
  </si>
  <si>
    <t>07044859</t>
  </si>
  <si>
    <t>FORTALECIMIENTO  DE LAS  ESTRATEGIAS PARA EL DESARROLLO INTEGRAL DE LA PRIMERA INFANCIA  DEL MUNICIPIO DE SANTIAGO DE CALI</t>
  </si>
  <si>
    <t>07044861</t>
  </si>
  <si>
    <t>CAPACITACIÓN PARA LA PROMOCIÓN DE UN ESTILO DE VIDA SALUDABLE DE LOS ADULTOS MAYORES DE SANTIAGO DE CALI</t>
  </si>
  <si>
    <t>07044862</t>
  </si>
  <si>
    <t>CAPACITACIÓN A PADRES, MADRES, CUIDADORES Y CABEZA DE HOGAR EN PREVENCIÓN DE FACTORES DE RIESGO, EN SANTIAGO DE CALI</t>
  </si>
  <si>
    <t>07044863</t>
  </si>
  <si>
    <t>APOYO PSICOSOCIAL PARA LA RESOCIALIZACIÓN DE JOVENES INTERNOS EN CENTROS DE RECLUSIÓN DE SANTIAGO DE CALI</t>
  </si>
  <si>
    <t>07044875</t>
  </si>
  <si>
    <t>CAPACITACIÓN PARA CUIDADORES DE ADULTOS MAYORES DE SANTIAGO DE CALI</t>
  </si>
  <si>
    <t>DERECHOS CON EQUIDAD, SUPERANDO BARRERAS PARA LA INCLUSIÓN.</t>
  </si>
  <si>
    <t>07041460</t>
  </si>
  <si>
    <t>APOYO PARA LA MOVILIDAD Y DESPLAZAMIENTO DE LAS PERSONAS CON DISCAPACIDAD DE  SANTIAGO DE CALI</t>
  </si>
  <si>
    <t>07041463</t>
  </si>
  <si>
    <t>MEJORAMIENTO DE LAS CONDICIONES DE INEQUIDAD DE LAS PERSONAS CON DISCAPACIDAD DE SANTIAGO DE CALI</t>
  </si>
  <si>
    <t>07044745</t>
  </si>
  <si>
    <t>IMPLEMENTACION DE PROCESOS PARA LA ATENCION A LA POBLACION CON DISCAPACIDAD DE SANTIAGO DE CALI</t>
  </si>
  <si>
    <t>07044796</t>
  </si>
  <si>
    <t>FORMULACION PLANES DE VIDA ETNICO TERRITORIALES PARA LOS CONSEJOS COMUNITARIOS AFRO EN EL MUNICIPIO DE SANTIAGO DE CALI</t>
  </si>
  <si>
    <t>07044798</t>
  </si>
  <si>
    <t>APOYO PARA EVENTOS DE CONMEMORACIÓN AFRODESCENDIENTE EN SANTIAGO DE CALI.</t>
  </si>
  <si>
    <t>07044809</t>
  </si>
  <si>
    <t>IMPLEMENTACIÓN DE ESTRATEGIAS EN EL AREA PSICOSOCIAL, CON ENFASIS Y ORIENTACION AL PROYECTO DE VIDA DE LA POBLACIÓN LGBTI, EN</t>
  </si>
  <si>
    <t>07044812</t>
  </si>
  <si>
    <t>DESARROLLO DE EVENTOS Y/O CAMPAÑAS, PARA EL RECONOCIMIENTO DE LA POBLACION LGBTI, EN SANTIAGO DE CALI</t>
  </si>
  <si>
    <t>07044813</t>
  </si>
  <si>
    <t>DESARROLLO DE ESTRATEGIAS PARA LA IMPLEMENTACIÓN DE LA POLÍTICA PÚBLICA DEL SECTOR LGBTI EN SANTIAGO DE CALI</t>
  </si>
  <si>
    <t>07044836</t>
  </si>
  <si>
    <t>FORTALECIMIENTO DE LAS PRACTICAS ANCESTRALES DE LAS COMUNIDADES INDIGENAS DEL MUNICIPIO DE SANTIAGO DE CALI</t>
  </si>
  <si>
    <t>07044837</t>
  </si>
  <si>
    <t>FORTALECIMIENTO DE LOS PROCESOS INSTITUCIONALES Y ORGANIZATIVOS PARA EL RECONOCIMIENTO DE LOS DERECHOS ESPECIALES INDIGENAS</t>
  </si>
  <si>
    <t>07044839</t>
  </si>
  <si>
    <t>APOYO PARA LA CARACTERIZACION DE LA POBLACION CON DISCAPACIDAD DE SANTIAGO DE CALI.</t>
  </si>
  <si>
    <t>07044878</t>
  </si>
  <si>
    <t>FORMULACIÓN DE PLANES DE VIDA ETNICO - TERRITORIALES DE LA POBLACIÓN AFRODESCENDIENTE DE SANTIAGO DE CALI</t>
  </si>
  <si>
    <t>LUCHA CONTRA LA POBREZA EXTREMA</t>
  </si>
  <si>
    <t>07038575</t>
  </si>
  <si>
    <t>APOYO A  LA COBERTURA DE OFERTA DE  SERVICIOS SOCIALES  PARA LA POBLACIÓN EN SITUACIÓN DE POBREZA EXTREMA EN EL MUNICIPIO DE S</t>
  </si>
  <si>
    <t>07038582</t>
  </si>
  <si>
    <t>APOYO A OFERTAS DE  SERVICIOS SOCIALES DIRIGIDOS A LOS  HOGARES DE LA ESTRATEGIA RED UNIDO EN EL MUNICIPIO DE SANTIAGO DE CALI</t>
  </si>
  <si>
    <t>07044504</t>
  </si>
  <si>
    <t>FORTALECIMIENTO AL HOGAR DE PASO DE NIÑOS,NIÑAS Y ADOLESCENTES  DEL MUNICIPIO DE SANTIAGO DE CALI</t>
  </si>
  <si>
    <t>07044524</t>
  </si>
  <si>
    <t>FORTALECIMIENTO AL HOGAR DE PASO DE HABITANTES DE Y EN CALLE DEL MUNICIPIO DE SANTIAGO DE CALI</t>
  </si>
  <si>
    <t>07044687</t>
  </si>
  <si>
    <t>FORTALECIMIENTO AL HOGAR DE ACOGIDA DIA PARA HABITANTES DE Y EN CALLE DEL MUNICIPIO DE SANTIAGO DE CALI</t>
  </si>
  <si>
    <t>07044750</t>
  </si>
  <si>
    <t>MEJORAMIENTO EN LA ATENCIÓN BÁSICA Y PSICOSOCIAL A POBLACIÓN EN CONDICIÓN DE POBREZA EXTREMA EN EL MUNICIPIO DE SANTIAGO DE</t>
  </si>
  <si>
    <t>CALI AMABLE Y SOSTENIBLE</t>
  </si>
  <si>
    <t>VIVIENDO MEJOR Y DISFRUTANDO MÁS A CALI</t>
  </si>
  <si>
    <t>24041378</t>
  </si>
  <si>
    <t>MEJORAMIENTO DE ESPACIOS COMUNITARIOS DE LA COMUNA 18 DEL MUNICIPIO DE SANTIAGO DE CALI</t>
  </si>
  <si>
    <t>24041439</t>
  </si>
  <si>
    <t>ADECUACION SEDES COMUNALES COMUNA 1 DE LA CIUDAD DE CALI</t>
  </si>
  <si>
    <t>24044537</t>
  </si>
  <si>
    <t>MANTENIMIENTO Y EQUIPAMIENTO COMUNITARIO PUBLICO DE LA  COMUNA 3 DE SANTIAGO DE CALI</t>
  </si>
  <si>
    <t>24044560</t>
  </si>
  <si>
    <t>MANTENIMIENTO EQUIPAMIENTOS COMUNITARIOS PUBLICOS DE LA COMUNA 16 DE     SANTIAGO DE CALI</t>
  </si>
  <si>
    <t>24044636</t>
  </si>
  <si>
    <t>MEJORAMIENTO DE LAS SEDES COMUNALES DE LA COMUNA 11 DEL MUNICIPIO DE SANTIAGO DE CALI.</t>
  </si>
  <si>
    <t>CALI PROGRESA EN PAZ, CON SEGURIDAD Y CULTURA CIUDADANA</t>
  </si>
  <si>
    <t>SEGURIDAD, CAUSA COMÚN.</t>
  </si>
  <si>
    <t>07044804</t>
  </si>
  <si>
    <t>APOYO PARA LA TRANSVERSALIZACIÓN DE LA POLÍTICA PUBLICA DE MUJER EN SANTIAGO DE CALI</t>
  </si>
  <si>
    <t>07044807</t>
  </si>
  <si>
    <t>ASISTENCIA Y ATENCIÓN INTEGRAL EN EL HOGAR DE ACOGIDA PARA LAS MUJERES VICTIMAS DE VIOLENCIAS BASADAS EN GENERO, EN EL MUNICIPI</t>
  </si>
  <si>
    <t>07044821</t>
  </si>
  <si>
    <t>INVESTIGACIÓN Y GESTIÓN DEL CONOCIMIENTO EN GÉNERO Y VIOLENCIAS CONTRA LAS MUJERES EN CONTEXTOS COMUNITARIOS Y SOCIALES, EN S</t>
  </si>
  <si>
    <t>07044834</t>
  </si>
  <si>
    <t>IMPLEMENTACIÓN DE PROCESOS DE ATENCIÓN INTEGRAL A LAS MUJERES VICTIMAS DE VIOLENCIAS BASADAS EN GENERO, EN EL MUNICIPIO DE SAN</t>
  </si>
  <si>
    <t>07044835</t>
  </si>
  <si>
    <t>DESARROLLO DE ESTRATEGIAS DE INTERVENCIÓN SOCIAL PARA LA PREVENCIÓN DE VIOLENCIAS HACIA LAS MUJERES DESDE EL ENFOQUE DE GÉNER</t>
  </si>
  <si>
    <t>ATENCIÓN INTEGRAL A LAS VÍCTIMAS DEL CONFLICTO ARMADO.</t>
  </si>
  <si>
    <t>07038564</t>
  </si>
  <si>
    <t>IMPLEMENTACIÓN PUNTOS DE INFORMACION Y ORIENTACION PARA VICTIMAS DEL CONFLICTO ARMADO INTERNO EN SANTIAGO DE CALI</t>
  </si>
  <si>
    <t>07038574</t>
  </si>
  <si>
    <t>FORTALECIMIENTO DE SERVICIOS DE ORIENTACIÒN, ATENCIÒN Y ASISTENCIA HUMANITARIA DE URGENCIAS A VÌCTIMAS DEL CONFLICTO ARMADO E</t>
  </si>
  <si>
    <t>07038584</t>
  </si>
  <si>
    <t>APOYO A LAS ACCIONES DE FORTALECIMIENTO DE  LA MESA MUNICIPAL DE PARTICIPACIÓN EFECTIVA DE LAS VÍCTIMAS   EN EL MUNICIPIO DE S</t>
  </si>
  <si>
    <t>07038590</t>
  </si>
  <si>
    <t>APOYO A   LOS HOGARES VÍCTIMAS DE DESPLAZAMIENTO INCLUIDAS EN EL RUV  EN LA MEDIDA DE RETORNO Y/O REUBICACIÓN EN EL MUNICIPIO</t>
  </si>
  <si>
    <t>07038594</t>
  </si>
  <si>
    <t>IMPLEMENTACIÓN DEL  SISTEMA DE IMFORMACION  PARA LA POBLACIÓN VÍCTIMA DEL CONFLICTO ARMADO EN EL MUNICIPIO DE SANTIAGO DE CAL</t>
  </si>
  <si>
    <t>07044800</t>
  </si>
  <si>
    <t>APOYO  PARA LA REIVINDICACIÓN DE LOS DERECHOS, LA PAZ Y LA RECONCILIACIÓN DE LAS VICTIMAS DEL CONFLICTO ARMADO EN SANTIAGO DE</t>
  </si>
  <si>
    <t>CALI EMPRENDEDORA Y PUJANTE</t>
  </si>
  <si>
    <t>FOMENTO AL EMPRENDIMIENTO</t>
  </si>
  <si>
    <t>07041452</t>
  </si>
  <si>
    <t>MEJORAMIENTO CAPACIDADES TECNICAS PARA EL TRABAJO, GENERACION DE INGRESOS Y LA CONVIVENCIA DE LOS JOVENES DE LA COMUNA 20 DE SAN</t>
  </si>
  <si>
    <t>07044559</t>
  </si>
  <si>
    <t>CAPACITACIÓN A POBLACION VULNERABLE AFRO DE LA COMUNA 16 DE  SANTIAGO DE   CALI</t>
  </si>
  <si>
    <t>07044565</t>
  </si>
  <si>
    <t>CAPACITACIÓN A MUJERES EN CONDICIONES DE VULNERABILIDAD DE LA COMUNA 20 DE  SANTIAGO DE CALI</t>
  </si>
  <si>
    <t>07044568</t>
  </si>
  <si>
    <t>CAPACITACIÓN TECNICA A MUJERES CABEZA DE HOGAR DE LA COMUNA 4 DE SANTIAGO DE CALI</t>
  </si>
  <si>
    <t>07044574</t>
  </si>
  <si>
    <t>CAPACITACIÓN TECNICA PARA EL TRABAJO DIRIGIDA A JOVENES DE LA  COMUNA 3 DEL MUNICIPIO DE SANTIAGO DE CALI</t>
  </si>
  <si>
    <t>07044701</t>
  </si>
  <si>
    <t>CAPACITACIÓN TÉCNICA PARA EL TRABAJO A JÓVENES EN CONDICIÓN DE VULNERABILIDAD DE LA COMUNA 5</t>
  </si>
  <si>
    <t>07044702</t>
  </si>
  <si>
    <t>CAPACITACION TECNICA PARA EL TRABAJO A JOVENES DE LA COMUNA 11 DE SANTIAGO DE CALI</t>
  </si>
  <si>
    <t>07044710</t>
  </si>
  <si>
    <t>CAPACITACIÓN PARA EL TRABAJO A JOVENES DE LA COMUNA 3 DE SANTIAGO DE CALI</t>
  </si>
  <si>
    <t>CALI PARTICIPATIVA Y BIEN GOBERNADA</t>
  </si>
  <si>
    <t>MODERNIZACIÓN INSTITUCIONAL CON TRANSPARENCIA Y DIGNIFICACIÓ</t>
  </si>
  <si>
    <t>07044601</t>
  </si>
  <si>
    <t>FORTALECIMIENTO DE LOS SISTEMAS DE GESTION DE LA SECRETARIA DE DESARROLLO TERRITORIAL Y BIENESTAR SOCIAL DEL MUNICIPIO DE SANTIA</t>
  </si>
  <si>
    <t>PARTICIPACIÓN CIUDADANA</t>
  </si>
  <si>
    <t>07041397</t>
  </si>
  <si>
    <t>ASISTENCIA TECNICA Y LOGISTICA A LOS PROCESOS DE PARTICIPACION CIUDADANA Y COMUNITARIA  EN SANTIAGO DE CALI</t>
  </si>
  <si>
    <t>07044613</t>
  </si>
  <si>
    <t>DISEÑO IMPLEMENTACIÓN Y SEGUIMIENTO DE ESTRATEGIAS QUE DINAMIZAN LA PARTICIPACIÓN CIUDADANA  EN SANTIAGO DE CALI</t>
  </si>
  <si>
    <t>07044700</t>
  </si>
  <si>
    <t>FORTALECIMIENTO DE LA CULTURA POLITICA Y CIUDADANA EN LOS JOVENES DE LA COMUNA 4 DEL MUNICIPIO DE SANTIAGO DE CALI</t>
  </si>
  <si>
    <t>07044802</t>
  </si>
  <si>
    <t>FORTALECIMIENTO A LAS INSTANCIAS DE INCIDENCIA DE LAS MUJERES DEL MUNICIPIO DE SANTIAGO DE CALI</t>
  </si>
  <si>
    <t>07044803</t>
  </si>
  <si>
    <t>EVALUACIÓN Y AJUSTE DE LA POLITICA PÚBLICA DE LAS MUJERES DE SANTIAGO DE CALI</t>
  </si>
  <si>
    <t>07044805</t>
  </si>
  <si>
    <t>IMPLEMENTACIÓN ESCUELA DE FORMACIÓN EN INCIDENCIA POLÍTICA CON ENFOQUE DE GÉNERO PARA MUJERES LIDERES DEL MUNICIPIO DE SANTI</t>
  </si>
  <si>
    <t>07044817</t>
  </si>
  <si>
    <t>EVALUACION Y AJUSTE DE LA POLITICA PUBLICA DE CONVIVENCIA FAMILIAR DE SANTIAGO DE CALI</t>
  </si>
  <si>
    <t>07044818</t>
  </si>
  <si>
    <t>FORTALECIMIENTO DE LOS CONSEJOS CONSULTIVOS DE NIÑOS, NIÑAS Y ADOLESCENTES  EN EL  MUNICIPIO DE SANTIAGO DE CALI</t>
  </si>
  <si>
    <t>Eje</t>
  </si>
  <si>
    <t>Componente</t>
  </si>
  <si>
    <t>Programa</t>
  </si>
  <si>
    <t>BP no</t>
  </si>
  <si>
    <t>Denominación</t>
  </si>
  <si>
    <t>Presupuesto definitivo</t>
  </si>
  <si>
    <t>Presupuesto ejecutado</t>
  </si>
  <si>
    <t>% ejecución</t>
  </si>
  <si>
    <t>Nombre del indicador</t>
  </si>
  <si>
    <t>Unidad de medida</t>
  </si>
  <si>
    <t>Línea base 2015</t>
  </si>
  <si>
    <t>Meta 2016 -2019</t>
  </si>
  <si>
    <t>1.1.4 Programa: Competencias Laborales</t>
  </si>
  <si>
    <t xml:space="preserve">2.3.3 Programa: Equidad de Género y Diversidad Sexual </t>
  </si>
  <si>
    <t>2.7.1 Programa: Por Cali Participo</t>
  </si>
  <si>
    <t>3.3.1 Programa: Cultura Emprendedora e Innovadora.
convenio con el SENA</t>
  </si>
  <si>
    <t>4101001 - Atención integral a la primera infancia</t>
  </si>
  <si>
    <t>4101002 - Niños, Niñas, Adolescentes y Jóvenes - NNAJ con oportunidades para su desarrollo</t>
  </si>
  <si>
    <t>4101003 - Vida, familia y salud mental</t>
  </si>
  <si>
    <t>4101004 - Cultura del envejecimiento</t>
  </si>
  <si>
    <t>4102001 - Discapacidad sin límites.</t>
  </si>
  <si>
    <t>4102002 - CaliAfro incluyente e influyente</t>
  </si>
  <si>
    <t>4102003 - Tradiciones ancestrales indígenas</t>
  </si>
  <si>
    <t>4102004 - Respeto y garantía a los derechos del sector poblacional LGBTI</t>
  </si>
  <si>
    <t>4106001 - Atención a población en extrema vulnerabilidad</t>
  </si>
  <si>
    <t>4106002 - Seguridad alimentaria y nutricional</t>
  </si>
  <si>
    <t>4301003 - No violencia contra la mujer</t>
  </si>
  <si>
    <t>4304003 - Reparación Integral</t>
  </si>
  <si>
    <t>4304004 -  Verdad y Justicia</t>
  </si>
  <si>
    <t>4304005 - Ejes trasversales</t>
  </si>
  <si>
    <t>4304002 - Asistencia y Atención a Víctimas</t>
  </si>
  <si>
    <t>4401001 -Emprendimientos como forma de vida</t>
  </si>
  <si>
    <t>4502002 - Gestión pública efectiva y transparente</t>
  </si>
  <si>
    <t>4503001 - Ciudadanía activa y participativa</t>
  </si>
  <si>
    <t>Indicador</t>
  </si>
  <si>
    <t xml:space="preserve">41010040002 - Personas adultas mayores atendidas en modalidad centro vida, larga estancia y hogar de paso </t>
  </si>
  <si>
    <t>41010010001 - Beneficiarios en educación inicial, en el marco de la atención integral con enfoque diverso, diferencial y de género</t>
  </si>
  <si>
    <t>41010010002 - Beneficiarios de las estrategias de fomento de la educación inicial en el marco de la atención integral</t>
  </si>
  <si>
    <t>41010020007 - Personas capacitadas en promoción de liderazgos colectivos para la conformación de plataformas juveniles y para la promoción de derechos y deberes en el marco de la política pública de primera infancia, infancia y adolescencia y política pública de la juventud.</t>
  </si>
  <si>
    <t>41010020008 - Jóvenes participando en la prevención y promoción de procesos de gestión social y comunitaria desde la metodología experiencial con enfoque diferencial en los Centros de Integración Social (CIS)</t>
  </si>
  <si>
    <t xml:space="preserve">41010020010 - Personas jurídicas y naturales sensibilizadas en la promoción y prevención hacia la erradicación del trabajo infantil </t>
  </si>
  <si>
    <t>41010020011 - Jóvenes en situación de vulnerabilidad con acompañamiento social y productivo</t>
  </si>
  <si>
    <t xml:space="preserve">41010030005 - Centros de orientación familiar funcionando en equipamientos existentes del municipio </t>
  </si>
  <si>
    <t>41010030006 - Padres, madres, cuidadores y cabeza de hogar formados en promoción para la vida y prevención de factores de riesgo</t>
  </si>
  <si>
    <t>41010030007 - Actores sociales formados en intervención social para el fortalecimiento del tejido social y la integración familiar y comunitaria</t>
  </si>
  <si>
    <t>41010040001 - Atención psicosocial, personal y familiar a la población adulta mayor de comunas y corregimientos.</t>
  </si>
  <si>
    <t>41010040003 - Cuidadores de personas con discapacidad y adultos mayores formados en cuidado, manejo, proyecto de vida y derechos</t>
  </si>
  <si>
    <t>41010040005 - Adultos mayores vinculados en actividades que promueven el estilo de vida saludable, autocuidado y acondicionamiento físico</t>
  </si>
  <si>
    <t>41020010001 - Cuidadores, comunidad e integrantes de redes de apoyo capacitados en acciones colectivas, deberes y derechos y no discriminación a las personas con discapacidad.</t>
  </si>
  <si>
    <t>41020010002 - Ayudas técnicas y tecnológicas de asistencia a personas con discapacidad sensorial y de movilidad reducida, suministradas.</t>
  </si>
  <si>
    <t>41020010004 - Personas con discapacidad identificadas en el Registro de Localización y Caracterización de Personas con Discapacidad – SISPRO</t>
  </si>
  <si>
    <t>41020010005 - Personas con discapacidad con apoyo para su movilidad urbana en el SITM MIO</t>
  </si>
  <si>
    <t>41020020002 - Eventos de conmemoración afrodescendiente en el marco del Decenio ONU, Alianza Mundial de mandatarios Afro y Encuentros de Hermandad, apoyados, incluidos feria de CaliAfro, construcción de monumento simbólico y reconocimiento público a personas representativas afro en Cali</t>
  </si>
  <si>
    <t>41020020003 - Plan de vida étnico-territorial para los consejos comunitarios (El Hormiguero, Playa Renaciente y Cascajal) formulados.</t>
  </si>
  <si>
    <t>41020030001 - Personas de las comunidades indígenas capacitadas en el reconocimiento, promoción y restitución de los derechos especiales.</t>
  </si>
  <si>
    <t>41020030002 - Integrantes de las comunidades indígenas empoderadas y fortalecidas desde cada una de sus identidades culturales para generación de productos y servicios diferenciales para una autonomía integral.</t>
  </si>
  <si>
    <t>41020040001 - Población LGBTI con atención psicosocial, orientación y fortalecimiento al proyecto de vida.</t>
  </si>
  <si>
    <t>41020040004 - Campaña y eventos institucionales para incidir en imaginarios que favorecen el respeto y reconocimiento de la población LGBTI, realizados</t>
  </si>
  <si>
    <t>41020040006 - Política Pública de la población con identidad y orientación sexual diversa, implementada</t>
  </si>
  <si>
    <t>41060010001 - Personas habitantes de y en calle atendidas anualmente en la modalidad de hogares y en su sitio de permanencia desde un enfoque diferencial y de derechos.</t>
  </si>
  <si>
    <t>41060010004 - NNA con vulneración de derechos reciben atención básica en los hogares de paso.</t>
  </si>
  <si>
    <t>41060010005 - Familias vinculadas a los beneficios de los programas “Más familias en acción” y “Jóvenes en Acción”</t>
  </si>
  <si>
    <t>41060010006 - Hogares insertados en la estrategia “Red Unidos” orientados para el acceso a la oferta de servicios del Municipi</t>
  </si>
  <si>
    <t>41060020005 - Población vulnerable atendida diariamente en comedores comunitarios de comunas y corregimientos.</t>
  </si>
  <si>
    <t>43010030001 - Mujeres víctimas de violencias basadas en género y su núcleo familiar, con atención y orientación primaria, con enfoque e intervención en salud pública</t>
  </si>
  <si>
    <t>43010030002 - Personas vinculadas a la estrategia de prevención de violencias contra la mujer e intervención social.</t>
  </si>
  <si>
    <t>43010030003 - Servidores públicos y contratistas reciben lineamientos para la transversalización de la perspectiva de género y enfoque diferencial para la atención a la ciudadanía.</t>
  </si>
  <si>
    <t>43010030004 - Investigaciones sobre el tema de género y de violencias contra las mujeres en contextos educativos y sociales</t>
  </si>
  <si>
    <t>43040020001 - Puntos de información y orientación a las víctimas del conflicto en la ciudad.</t>
  </si>
  <si>
    <t>43040020002 - Hogares víctimas del conflicto que tienen garantizada la subsistencia mínima en el marco de la atención inmediata antes de la decisión sobre la inclusión en el RUV</t>
  </si>
  <si>
    <t>43040030001 - Hogares víctimas de desplazamiento incluidas en el RUV apoyados en la medida de retorno y/o reubicación</t>
  </si>
  <si>
    <t>43040040002 - Eventos conmemorativos para reivindicación de derechos, la paz y la reconciliación.</t>
  </si>
  <si>
    <t>43040050001 - Sistema de información y comunicación para población víctima del conflicto interno implementado</t>
  </si>
  <si>
    <t>43040050002 - Acciones de fortalecimiento a la Mesa municipal de participación efectiva de las víctimas</t>
  </si>
  <si>
    <t xml:space="preserve">44010010002 - Personas vulnerables capacitadas para la generación de ingresos y el emprendimiento con acompañamiento, asistencia técnica, administrativa, financiera y contable </t>
  </si>
  <si>
    <t>44010010003 - Emprendimientos productivos con o para mujeres, jóvenes y trabajadores informales que obtienen acompañamiento integral de orden financiero, administrativo, técnico y comercial</t>
  </si>
  <si>
    <t>45020020002 - Sistema de Gestión de la Calidad implementado</t>
  </si>
  <si>
    <t xml:space="preserve">45030010001 - Instancias y espacios de participación apoyados para el ejercicio de sus funciones. </t>
  </si>
  <si>
    <t>45030010002 - Personas integrantes de organizaciones sociales y comunitarias e instancias de participación, de discapacidad, adultas mayores, mujeres, población con identidad y orientación sexual diversa capacitadas.</t>
  </si>
  <si>
    <t xml:space="preserve">45030010009 - Política pública para la mujer y la equidad de género evaluada y ajustada </t>
  </si>
  <si>
    <t xml:space="preserve">45030010010 - Política Pública de Convivencia Familiar evaluada y ajustada </t>
  </si>
  <si>
    <t>Número</t>
  </si>
  <si>
    <t>41010010010 - Profesionales cualificados y cuidadores capacitados en habilidades parentales, cuidado y crianza con enfoque de equidad de géneros.</t>
  </si>
  <si>
    <t>3101 - Intervención Social</t>
  </si>
  <si>
    <t>3203 - Cali, Un territorio que avanza hacia el desarrollo social</t>
  </si>
  <si>
    <t>3207 - Construyendo Tejido Social</t>
  </si>
  <si>
    <t>3303 - Emprendimiento e Innovación</t>
  </si>
  <si>
    <t>4101 - CONSTRUYENDO SOCIEDAD</t>
  </si>
  <si>
    <t>4102 - DERECHOS CON EQUIDAD, SUPERANDO BARRERAS PARA LA INCLUSIÓN.</t>
  </si>
  <si>
    <t>4106 - LUCHA CONTRA LA POBREZA EXTREMA</t>
  </si>
  <si>
    <t>4301 - SEGURIDAD, CAUSA COMÚN.</t>
  </si>
  <si>
    <t>4304 - ATENCIÓN INTEGRAL A LAS VÍCTIMAS DEL CONFLICTO ARMADO.</t>
  </si>
  <si>
    <t>4401 - FOMENTO AL EMPRENDIMIENTO</t>
  </si>
  <si>
    <t>4502 - MODERNIZACIÓN INSTITUCIONAL CON TRANSPARENCIA Y DIGNIFICACIÓ</t>
  </si>
  <si>
    <t>4503 - PARTICIPACIÓN CIUDADANA</t>
  </si>
  <si>
    <t>META 2017</t>
  </si>
  <si>
    <t>Avance 2017  (INFOGESTION)</t>
  </si>
  <si>
    <t>% CUMPLIMIENTO A JUNIO 30 INFOGESTION</t>
  </si>
  <si>
    <t>41 - CALI SOCIAL Y DIVERSA</t>
  </si>
  <si>
    <t>32 - Bienestar para todos</t>
  </si>
  <si>
    <t>33 - Prosperidad para Todos</t>
  </si>
  <si>
    <t>Porcentaje</t>
  </si>
  <si>
    <t>42 - CALI AMABLE Y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</si>
</sst>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_-;\-* #,##0.00_-;_-* &quot;-&quot;_-;_-@_-"/>
    <numFmt numFmtId="167" formatCode="_([$$-240A]\ * #,##0.00_);_([$$-240A]\ * \(#,##0.00\);_([$$-240A]\ * &quot;-&quot;??_);_(@_)"/>
    <numFmt numFmtId="168" formatCode="0.0"/>
    <numFmt numFmtId="169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7" fontId="0" fillId="0" borderId="1" xfId="2" applyNumberFormat="1" applyFont="1" applyBorder="1" applyAlignment="1">
      <alignment vertical="center"/>
    </xf>
    <xf numFmtId="166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7" fontId="0" fillId="0" borderId="1" xfId="2" applyNumberFormat="1" applyFont="1" applyFill="1" applyBorder="1" applyAlignment="1">
      <alignment vertical="center" wrapText="1"/>
    </xf>
    <xf numFmtId="9" fontId="0" fillId="0" borderId="1" xfId="3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67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5" fillId="0" borderId="1" xfId="4" applyNumberFormat="1" applyFont="1" applyFill="1" applyBorder="1" applyAlignment="1">
      <alignment vertical="center"/>
    </xf>
    <xf numFmtId="168" fontId="5" fillId="0" borderId="1" xfId="4" applyNumberFormat="1" applyFont="1" applyFill="1" applyBorder="1" applyAlignment="1">
      <alignment vertical="center"/>
    </xf>
    <xf numFmtId="0" fontId="0" fillId="0" borderId="0" xfId="0" applyFill="1" applyAlignment="1"/>
    <xf numFmtId="0" fontId="5" fillId="0" borderId="1" xfId="4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vertical="center"/>
    </xf>
    <xf numFmtId="9" fontId="0" fillId="0" borderId="1" xfId="3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9" fontId="5" fillId="0" borderId="1" xfId="3" applyFont="1" applyFill="1" applyBorder="1" applyAlignment="1">
      <alignment vertical="center"/>
    </xf>
    <xf numFmtId="0" fontId="5" fillId="0" borderId="2" xfId="4" applyFont="1" applyFill="1" applyBorder="1" applyAlignment="1">
      <alignment horizontal="center" vertical="center"/>
    </xf>
    <xf numFmtId="169" fontId="5" fillId="0" borderId="2" xfId="4" applyNumberFormat="1" applyFont="1" applyFill="1" applyBorder="1" applyAlignment="1">
      <alignment vertical="center"/>
    </xf>
    <xf numFmtId="9" fontId="5" fillId="0" borderId="2" xfId="3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</cellXfs>
  <cellStyles count="5">
    <cellStyle name="Millares [0]" xfId="1" builtinId="6"/>
    <cellStyle name="Moneda [0]" xfId="2" builtinId="7"/>
    <cellStyle name="Normal" xfId="0" builtinId="0"/>
    <cellStyle name="Normal 2" xfId="4"/>
    <cellStyle name="Porcentaje" xfId="3" builtinId="5"/>
  </cellStyles>
  <dxfs count="1"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Bienestar%20INFOGESTION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FOGESTION SEPT 30"/>
      <sheetName val="Hoja1"/>
      <sheetName val="MIXER"/>
      <sheetName val="F2 FORMATO METAS A JUNIO 30"/>
      <sheetName val="Hoja1 (2)"/>
    </sheetNames>
    <sheetDataSet>
      <sheetData sheetId="0"/>
      <sheetData sheetId="1"/>
      <sheetData sheetId="2"/>
      <sheetData sheetId="3">
        <row r="12">
          <cell r="T12">
            <v>8166</v>
          </cell>
        </row>
        <row r="33">
          <cell r="T33">
            <v>7516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E2" sqref="E2"/>
    </sheetView>
  </sheetViews>
  <sheetFormatPr baseColWidth="10" defaultRowHeight="15" x14ac:dyDescent="0.25"/>
  <cols>
    <col min="1" max="1" width="14.42578125" style="11" customWidth="1"/>
    <col min="2" max="2" width="3.42578125" style="9" bestFit="1" customWidth="1"/>
    <col min="3" max="3" width="19" style="9" customWidth="1"/>
    <col min="4" max="4" width="10.42578125" style="10" customWidth="1"/>
    <col min="5" max="5" width="26.28515625" style="11" customWidth="1"/>
    <col min="6" max="6" width="10.85546875" style="9" bestFit="1" customWidth="1"/>
    <col min="7" max="7" width="55.140625" style="11" customWidth="1"/>
    <col min="8" max="9" width="19.28515625" style="9" bestFit="1" customWidth="1"/>
    <col min="10" max="10" width="12.85546875" style="9" bestFit="1" customWidth="1"/>
    <col min="11" max="16384" width="11.42578125" style="9"/>
  </cols>
  <sheetData>
    <row r="1" spans="1:10" s="3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ht="45" x14ac:dyDescent="0.25">
      <c r="A2" s="6" t="s">
        <v>10</v>
      </c>
      <c r="B2" s="4">
        <v>31</v>
      </c>
      <c r="C2" s="4" t="s">
        <v>11</v>
      </c>
      <c r="D2" s="5">
        <v>3101</v>
      </c>
      <c r="E2" s="6" t="s">
        <v>12</v>
      </c>
      <c r="F2" s="4" t="s">
        <v>13</v>
      </c>
      <c r="G2" s="6" t="s">
        <v>14</v>
      </c>
      <c r="H2" s="7">
        <v>110000000</v>
      </c>
      <c r="I2" s="7">
        <v>110000000</v>
      </c>
      <c r="J2" s="8">
        <v>100</v>
      </c>
    </row>
    <row r="3" spans="1:10" ht="45" x14ac:dyDescent="0.25">
      <c r="A3" s="6" t="s">
        <v>10</v>
      </c>
      <c r="B3" s="4">
        <v>32</v>
      </c>
      <c r="C3" s="4" t="s">
        <v>15</v>
      </c>
      <c r="D3" s="5">
        <v>3203</v>
      </c>
      <c r="E3" s="6" t="s">
        <v>16</v>
      </c>
      <c r="F3" s="4" t="s">
        <v>17</v>
      </c>
      <c r="G3" s="6" t="s">
        <v>18</v>
      </c>
      <c r="H3" s="7">
        <v>1120000</v>
      </c>
      <c r="I3" s="7">
        <v>0</v>
      </c>
      <c r="J3" s="8">
        <v>0</v>
      </c>
    </row>
    <row r="4" spans="1:10" ht="45" x14ac:dyDescent="0.25">
      <c r="A4" s="6" t="s">
        <v>10</v>
      </c>
      <c r="B4" s="4">
        <v>32</v>
      </c>
      <c r="C4" s="4" t="s">
        <v>15</v>
      </c>
      <c r="D4" s="5">
        <v>3203</v>
      </c>
      <c r="E4" s="6" t="s">
        <v>16</v>
      </c>
      <c r="F4" s="4" t="s">
        <v>19</v>
      </c>
      <c r="G4" s="6" t="s">
        <v>20</v>
      </c>
      <c r="H4" s="7">
        <v>26456000</v>
      </c>
      <c r="I4" s="7">
        <v>0</v>
      </c>
      <c r="J4" s="8">
        <v>0</v>
      </c>
    </row>
    <row r="5" spans="1:10" ht="45" x14ac:dyDescent="0.25">
      <c r="A5" s="6" t="s">
        <v>10</v>
      </c>
      <c r="B5" s="4">
        <v>32</v>
      </c>
      <c r="C5" s="4" t="s">
        <v>15</v>
      </c>
      <c r="D5" s="5">
        <v>3203</v>
      </c>
      <c r="E5" s="6" t="s">
        <v>16</v>
      </c>
      <c r="F5" s="4" t="s">
        <v>21</v>
      </c>
      <c r="G5" s="6" t="s">
        <v>22</v>
      </c>
      <c r="H5" s="7">
        <v>40295000</v>
      </c>
      <c r="I5" s="7">
        <v>0</v>
      </c>
      <c r="J5" s="8">
        <v>0</v>
      </c>
    </row>
    <row r="6" spans="1:10" ht="45" x14ac:dyDescent="0.25">
      <c r="A6" s="6" t="s">
        <v>10</v>
      </c>
      <c r="B6" s="4">
        <v>32</v>
      </c>
      <c r="C6" s="4" t="s">
        <v>15</v>
      </c>
      <c r="D6" s="5">
        <v>3203</v>
      </c>
      <c r="E6" s="6" t="s">
        <v>16</v>
      </c>
      <c r="F6" s="4" t="s">
        <v>23</v>
      </c>
      <c r="G6" s="6" t="s">
        <v>24</v>
      </c>
      <c r="H6" s="7">
        <v>270000000</v>
      </c>
      <c r="I6" s="7">
        <v>270000000</v>
      </c>
      <c r="J6" s="8">
        <v>100</v>
      </c>
    </row>
    <row r="7" spans="1:10" ht="45" x14ac:dyDescent="0.25">
      <c r="A7" s="6" t="s">
        <v>10</v>
      </c>
      <c r="B7" s="4">
        <v>32</v>
      </c>
      <c r="C7" s="4" t="s">
        <v>15</v>
      </c>
      <c r="D7" s="5">
        <v>3207</v>
      </c>
      <c r="E7" s="6" t="s">
        <v>25</v>
      </c>
      <c r="F7" s="4" t="s">
        <v>26</v>
      </c>
      <c r="G7" s="6" t="s">
        <v>27</v>
      </c>
      <c r="H7" s="7">
        <v>0</v>
      </c>
      <c r="I7" s="7">
        <v>0</v>
      </c>
      <c r="J7" s="8">
        <v>0</v>
      </c>
    </row>
    <row r="8" spans="1:10" ht="45" x14ac:dyDescent="0.25">
      <c r="A8" s="6" t="s">
        <v>10</v>
      </c>
      <c r="B8" s="4">
        <v>32</v>
      </c>
      <c r="C8" s="4" t="s">
        <v>15</v>
      </c>
      <c r="D8" s="5">
        <v>3207</v>
      </c>
      <c r="E8" s="6" t="s">
        <v>25</v>
      </c>
      <c r="F8" s="4" t="s">
        <v>28</v>
      </c>
      <c r="G8" s="6" t="s">
        <v>29</v>
      </c>
      <c r="H8" s="7">
        <v>200000000</v>
      </c>
      <c r="I8" s="7">
        <v>198800000</v>
      </c>
      <c r="J8" s="8">
        <v>99.4</v>
      </c>
    </row>
    <row r="9" spans="1:10" ht="45" x14ac:dyDescent="0.25">
      <c r="A9" s="6" t="s">
        <v>10</v>
      </c>
      <c r="B9" s="4">
        <v>33</v>
      </c>
      <c r="C9" s="4" t="s">
        <v>30</v>
      </c>
      <c r="D9" s="5">
        <v>3303</v>
      </c>
      <c r="E9" s="6" t="s">
        <v>31</v>
      </c>
      <c r="F9" s="4" t="s">
        <v>32</v>
      </c>
      <c r="G9" s="6" t="s">
        <v>33</v>
      </c>
      <c r="H9" s="7">
        <v>70000000</v>
      </c>
      <c r="I9" s="7">
        <v>69352000</v>
      </c>
      <c r="J9" s="8">
        <v>99.074285714285708</v>
      </c>
    </row>
    <row r="10" spans="1:10" ht="45" x14ac:dyDescent="0.25">
      <c r="A10" s="6" t="s">
        <v>10</v>
      </c>
      <c r="B10" s="4">
        <v>41</v>
      </c>
      <c r="C10" s="4" t="s">
        <v>34</v>
      </c>
      <c r="D10" s="5">
        <v>4101</v>
      </c>
      <c r="E10" s="6" t="s">
        <v>35</v>
      </c>
      <c r="F10" s="4" t="s">
        <v>36</v>
      </c>
      <c r="G10" s="6" t="s">
        <v>37</v>
      </c>
      <c r="H10" s="7">
        <v>0</v>
      </c>
      <c r="I10" s="7">
        <v>0</v>
      </c>
      <c r="J10" s="8">
        <v>0</v>
      </c>
    </row>
    <row r="11" spans="1:10" ht="45" x14ac:dyDescent="0.25">
      <c r="A11" s="6" t="s">
        <v>10</v>
      </c>
      <c r="B11" s="4">
        <v>41</v>
      </c>
      <c r="C11" s="4" t="s">
        <v>34</v>
      </c>
      <c r="D11" s="5">
        <v>4101</v>
      </c>
      <c r="E11" s="6" t="s">
        <v>35</v>
      </c>
      <c r="F11" s="4" t="s">
        <v>38</v>
      </c>
      <c r="G11" s="6" t="s">
        <v>39</v>
      </c>
      <c r="H11" s="7">
        <v>57897644</v>
      </c>
      <c r="I11" s="7">
        <v>0</v>
      </c>
      <c r="J11" s="8">
        <v>0</v>
      </c>
    </row>
    <row r="12" spans="1:10" ht="45" x14ac:dyDescent="0.25">
      <c r="A12" s="6" t="s">
        <v>10</v>
      </c>
      <c r="B12" s="4">
        <v>41</v>
      </c>
      <c r="C12" s="4" t="s">
        <v>34</v>
      </c>
      <c r="D12" s="5">
        <v>4101</v>
      </c>
      <c r="E12" s="6" t="s">
        <v>35</v>
      </c>
      <c r="F12" s="4" t="s">
        <v>40</v>
      </c>
      <c r="G12" s="6" t="s">
        <v>41</v>
      </c>
      <c r="H12" s="7">
        <v>342732600</v>
      </c>
      <c r="I12" s="7">
        <v>329416786</v>
      </c>
      <c r="J12" s="8">
        <v>96.114809621261585</v>
      </c>
    </row>
    <row r="13" spans="1:10" ht="45" x14ac:dyDescent="0.25">
      <c r="A13" s="6" t="s">
        <v>10</v>
      </c>
      <c r="B13" s="4">
        <v>41</v>
      </c>
      <c r="C13" s="4" t="s">
        <v>34</v>
      </c>
      <c r="D13" s="5">
        <v>4101</v>
      </c>
      <c r="E13" s="6" t="s">
        <v>35</v>
      </c>
      <c r="F13" s="4" t="s">
        <v>42</v>
      </c>
      <c r="G13" s="6" t="s">
        <v>43</v>
      </c>
      <c r="H13" s="7">
        <v>117000000</v>
      </c>
      <c r="I13" s="7">
        <v>0</v>
      </c>
      <c r="J13" s="8">
        <v>0</v>
      </c>
    </row>
    <row r="14" spans="1:10" ht="45" x14ac:dyDescent="0.25">
      <c r="A14" s="6" t="s">
        <v>10</v>
      </c>
      <c r="B14" s="4">
        <v>41</v>
      </c>
      <c r="C14" s="4" t="s">
        <v>34</v>
      </c>
      <c r="D14" s="5">
        <v>4101</v>
      </c>
      <c r="E14" s="6" t="s">
        <v>35</v>
      </c>
      <c r="F14" s="4" t="s">
        <v>44</v>
      </c>
      <c r="G14" s="6" t="s">
        <v>45</v>
      </c>
      <c r="H14" s="7">
        <v>90000000</v>
      </c>
      <c r="I14" s="7">
        <v>0</v>
      </c>
      <c r="J14" s="8">
        <v>0</v>
      </c>
    </row>
    <row r="15" spans="1:10" ht="45" x14ac:dyDescent="0.25">
      <c r="A15" s="6" t="s">
        <v>10</v>
      </c>
      <c r="B15" s="4">
        <v>41</v>
      </c>
      <c r="C15" s="4" t="s">
        <v>34</v>
      </c>
      <c r="D15" s="5">
        <v>4101</v>
      </c>
      <c r="E15" s="6" t="s">
        <v>35</v>
      </c>
      <c r="F15" s="4" t="s">
        <v>46</v>
      </c>
      <c r="G15" s="6" t="s">
        <v>47</v>
      </c>
      <c r="H15" s="7">
        <v>72000000</v>
      </c>
      <c r="I15" s="7">
        <v>0</v>
      </c>
      <c r="J15" s="8">
        <v>0</v>
      </c>
    </row>
    <row r="16" spans="1:10" ht="45" x14ac:dyDescent="0.25">
      <c r="A16" s="6" t="s">
        <v>10</v>
      </c>
      <c r="B16" s="4">
        <v>41</v>
      </c>
      <c r="C16" s="4" t="s">
        <v>34</v>
      </c>
      <c r="D16" s="5">
        <v>4101</v>
      </c>
      <c r="E16" s="6" t="s">
        <v>35</v>
      </c>
      <c r="F16" s="4" t="s">
        <v>48</v>
      </c>
      <c r="G16" s="6" t="s">
        <v>49</v>
      </c>
      <c r="H16" s="7">
        <v>50000000</v>
      </c>
      <c r="I16" s="7">
        <v>50000000</v>
      </c>
      <c r="J16" s="8">
        <v>100</v>
      </c>
    </row>
    <row r="17" spans="1:10" ht="45" x14ac:dyDescent="0.25">
      <c r="A17" s="6" t="s">
        <v>10</v>
      </c>
      <c r="B17" s="4">
        <v>41</v>
      </c>
      <c r="C17" s="4" t="s">
        <v>34</v>
      </c>
      <c r="D17" s="5">
        <v>4101</v>
      </c>
      <c r="E17" s="6" t="s">
        <v>35</v>
      </c>
      <c r="F17" s="4" t="s">
        <v>50</v>
      </c>
      <c r="G17" s="6" t="s">
        <v>51</v>
      </c>
      <c r="H17" s="7">
        <v>25449200</v>
      </c>
      <c r="I17" s="7">
        <v>0</v>
      </c>
      <c r="J17" s="8">
        <v>0</v>
      </c>
    </row>
    <row r="18" spans="1:10" ht="45" x14ac:dyDescent="0.25">
      <c r="A18" s="6" t="s">
        <v>10</v>
      </c>
      <c r="B18" s="4">
        <v>41</v>
      </c>
      <c r="C18" s="4" t="s">
        <v>34</v>
      </c>
      <c r="D18" s="5">
        <v>4101</v>
      </c>
      <c r="E18" s="6" t="s">
        <v>35</v>
      </c>
      <c r="F18" s="4" t="s">
        <v>52</v>
      </c>
      <c r="G18" s="6" t="s">
        <v>53</v>
      </c>
      <c r="H18" s="7">
        <v>120000000</v>
      </c>
      <c r="I18" s="7">
        <v>119179500</v>
      </c>
      <c r="J18" s="8">
        <v>99.316249999999997</v>
      </c>
    </row>
    <row r="19" spans="1:10" ht="45" x14ac:dyDescent="0.25">
      <c r="A19" s="6" t="s">
        <v>10</v>
      </c>
      <c r="B19" s="4">
        <v>41</v>
      </c>
      <c r="C19" s="4" t="s">
        <v>34</v>
      </c>
      <c r="D19" s="5">
        <v>4101</v>
      </c>
      <c r="E19" s="6" t="s">
        <v>35</v>
      </c>
      <c r="F19" s="4" t="s">
        <v>54</v>
      </c>
      <c r="G19" s="6" t="s">
        <v>55</v>
      </c>
      <c r="H19" s="7">
        <v>70000000</v>
      </c>
      <c r="I19" s="7">
        <v>0</v>
      </c>
      <c r="J19" s="8">
        <v>0</v>
      </c>
    </row>
    <row r="20" spans="1:10" ht="45" x14ac:dyDescent="0.25">
      <c r="A20" s="6" t="s">
        <v>10</v>
      </c>
      <c r="B20" s="4">
        <v>41</v>
      </c>
      <c r="C20" s="4" t="s">
        <v>34</v>
      </c>
      <c r="D20" s="5">
        <v>4101</v>
      </c>
      <c r="E20" s="6" t="s">
        <v>35</v>
      </c>
      <c r="F20" s="4" t="s">
        <v>56</v>
      </c>
      <c r="G20" s="6" t="s">
        <v>57</v>
      </c>
      <c r="H20" s="7">
        <v>99572550</v>
      </c>
      <c r="I20" s="7">
        <v>0</v>
      </c>
      <c r="J20" s="8">
        <v>0</v>
      </c>
    </row>
    <row r="21" spans="1:10" ht="45" x14ac:dyDescent="0.25">
      <c r="A21" s="6" t="s">
        <v>10</v>
      </c>
      <c r="B21" s="4">
        <v>41</v>
      </c>
      <c r="C21" s="4" t="s">
        <v>34</v>
      </c>
      <c r="D21" s="5">
        <v>4101</v>
      </c>
      <c r="E21" s="6" t="s">
        <v>35</v>
      </c>
      <c r="F21" s="4" t="s">
        <v>58</v>
      </c>
      <c r="G21" s="6" t="s">
        <v>59</v>
      </c>
      <c r="H21" s="7">
        <v>100000000</v>
      </c>
      <c r="I21" s="7">
        <v>0</v>
      </c>
      <c r="J21" s="8">
        <v>0</v>
      </c>
    </row>
    <row r="22" spans="1:10" ht="45" x14ac:dyDescent="0.25">
      <c r="A22" s="6" t="s">
        <v>10</v>
      </c>
      <c r="B22" s="4">
        <v>41</v>
      </c>
      <c r="C22" s="4" t="s">
        <v>34</v>
      </c>
      <c r="D22" s="5">
        <v>4101</v>
      </c>
      <c r="E22" s="6" t="s">
        <v>35</v>
      </c>
      <c r="F22" s="4" t="s">
        <v>60</v>
      </c>
      <c r="G22" s="6" t="s">
        <v>61</v>
      </c>
      <c r="H22" s="7">
        <v>80000000</v>
      </c>
      <c r="I22" s="7">
        <v>0</v>
      </c>
      <c r="J22" s="8">
        <v>0</v>
      </c>
    </row>
    <row r="23" spans="1:10" ht="45" x14ac:dyDescent="0.25">
      <c r="A23" s="6" t="s">
        <v>10</v>
      </c>
      <c r="B23" s="4">
        <v>41</v>
      </c>
      <c r="C23" s="4" t="s">
        <v>34</v>
      </c>
      <c r="D23" s="5">
        <v>4101</v>
      </c>
      <c r="E23" s="6" t="s">
        <v>35</v>
      </c>
      <c r="F23" s="4" t="s">
        <v>62</v>
      </c>
      <c r="G23" s="6" t="s">
        <v>63</v>
      </c>
      <c r="H23" s="7">
        <v>400000000</v>
      </c>
      <c r="I23" s="7">
        <v>231596000</v>
      </c>
      <c r="J23" s="8">
        <v>57.899000000000001</v>
      </c>
    </row>
    <row r="24" spans="1:10" ht="45" x14ac:dyDescent="0.25">
      <c r="A24" s="6" t="s">
        <v>10</v>
      </c>
      <c r="B24" s="4">
        <v>41</v>
      </c>
      <c r="C24" s="4" t="s">
        <v>34</v>
      </c>
      <c r="D24" s="5">
        <v>4101</v>
      </c>
      <c r="E24" s="6" t="s">
        <v>35</v>
      </c>
      <c r="F24" s="4" t="s">
        <v>64</v>
      </c>
      <c r="G24" s="6" t="s">
        <v>65</v>
      </c>
      <c r="H24" s="7">
        <v>810322100</v>
      </c>
      <c r="I24" s="7">
        <v>241920000</v>
      </c>
      <c r="J24" s="8">
        <v>29.854794778520787</v>
      </c>
    </row>
    <row r="25" spans="1:10" ht="45" x14ac:dyDescent="0.25">
      <c r="A25" s="6" t="s">
        <v>10</v>
      </c>
      <c r="B25" s="4">
        <v>41</v>
      </c>
      <c r="C25" s="4" t="s">
        <v>34</v>
      </c>
      <c r="D25" s="5">
        <v>4101</v>
      </c>
      <c r="E25" s="6" t="s">
        <v>35</v>
      </c>
      <c r="F25" s="4" t="s">
        <v>66</v>
      </c>
      <c r="G25" s="6" t="s">
        <v>67</v>
      </c>
      <c r="H25" s="7">
        <v>279285600</v>
      </c>
      <c r="I25" s="7">
        <v>163195870</v>
      </c>
      <c r="J25" s="8">
        <v>58.433327747653294</v>
      </c>
    </row>
    <row r="26" spans="1:10" ht="45" x14ac:dyDescent="0.25">
      <c r="A26" s="6" t="s">
        <v>10</v>
      </c>
      <c r="B26" s="4">
        <v>41</v>
      </c>
      <c r="C26" s="4" t="s">
        <v>34</v>
      </c>
      <c r="D26" s="5">
        <v>4101</v>
      </c>
      <c r="E26" s="6" t="s">
        <v>35</v>
      </c>
      <c r="F26" s="4" t="s">
        <v>68</v>
      </c>
      <c r="G26" s="6" t="s">
        <v>69</v>
      </c>
      <c r="H26" s="7">
        <v>670714300</v>
      </c>
      <c r="I26" s="7">
        <v>265581000</v>
      </c>
      <c r="J26" s="8">
        <v>39.596740370676457</v>
      </c>
    </row>
    <row r="27" spans="1:10" ht="45" x14ac:dyDescent="0.25">
      <c r="A27" s="6" t="s">
        <v>10</v>
      </c>
      <c r="B27" s="4">
        <v>41</v>
      </c>
      <c r="C27" s="4" t="s">
        <v>34</v>
      </c>
      <c r="D27" s="5">
        <v>4101</v>
      </c>
      <c r="E27" s="6" t="s">
        <v>35</v>
      </c>
      <c r="F27" s="4" t="s">
        <v>70</v>
      </c>
      <c r="G27" s="6" t="s">
        <v>71</v>
      </c>
      <c r="H27" s="7">
        <v>4478672000</v>
      </c>
      <c r="I27" s="7">
        <v>3086009670</v>
      </c>
      <c r="J27" s="8">
        <v>68.904569702804764</v>
      </c>
    </row>
    <row r="28" spans="1:10" ht="45" x14ac:dyDescent="0.25">
      <c r="A28" s="6" t="s">
        <v>10</v>
      </c>
      <c r="B28" s="4">
        <v>41</v>
      </c>
      <c r="C28" s="4" t="s">
        <v>34</v>
      </c>
      <c r="D28" s="5">
        <v>4101</v>
      </c>
      <c r="E28" s="6" t="s">
        <v>35</v>
      </c>
      <c r="F28" s="4" t="s">
        <v>72</v>
      </c>
      <c r="G28" s="6" t="s">
        <v>73</v>
      </c>
      <c r="H28" s="7">
        <v>1500000000</v>
      </c>
      <c r="I28" s="7">
        <v>1500000000</v>
      </c>
      <c r="J28" s="8">
        <v>100</v>
      </c>
    </row>
    <row r="29" spans="1:10" ht="45" x14ac:dyDescent="0.25">
      <c r="A29" s="6" t="s">
        <v>10</v>
      </c>
      <c r="B29" s="4">
        <v>41</v>
      </c>
      <c r="C29" s="4" t="s">
        <v>34</v>
      </c>
      <c r="D29" s="5">
        <v>4101</v>
      </c>
      <c r="E29" s="6" t="s">
        <v>35</v>
      </c>
      <c r="F29" s="4" t="s">
        <v>74</v>
      </c>
      <c r="G29" s="6" t="s">
        <v>75</v>
      </c>
      <c r="H29" s="7">
        <v>16857764686</v>
      </c>
      <c r="I29" s="7">
        <v>13634505552</v>
      </c>
      <c r="J29" s="8">
        <v>80.879676552391047</v>
      </c>
    </row>
    <row r="30" spans="1:10" ht="45" x14ac:dyDescent="0.25">
      <c r="A30" s="6" t="s">
        <v>10</v>
      </c>
      <c r="B30" s="4">
        <v>41</v>
      </c>
      <c r="C30" s="4" t="s">
        <v>34</v>
      </c>
      <c r="D30" s="5">
        <v>4101</v>
      </c>
      <c r="E30" s="6" t="s">
        <v>35</v>
      </c>
      <c r="F30" s="4" t="s">
        <v>76</v>
      </c>
      <c r="G30" s="6" t="s">
        <v>77</v>
      </c>
      <c r="H30" s="7">
        <v>622000000</v>
      </c>
      <c r="I30" s="7">
        <v>266728752</v>
      </c>
      <c r="J30" s="8">
        <v>42.882436012861739</v>
      </c>
    </row>
    <row r="31" spans="1:10" ht="45" x14ac:dyDescent="0.25">
      <c r="A31" s="6" t="s">
        <v>10</v>
      </c>
      <c r="B31" s="4">
        <v>41</v>
      </c>
      <c r="C31" s="4" t="s">
        <v>34</v>
      </c>
      <c r="D31" s="5">
        <v>4101</v>
      </c>
      <c r="E31" s="6" t="s">
        <v>35</v>
      </c>
      <c r="F31" s="4" t="s">
        <v>78</v>
      </c>
      <c r="G31" s="6" t="s">
        <v>79</v>
      </c>
      <c r="H31" s="7">
        <v>2901328000</v>
      </c>
      <c r="I31" s="7">
        <v>2275136000</v>
      </c>
      <c r="J31" s="8">
        <v>78.417055913705724</v>
      </c>
    </row>
    <row r="32" spans="1:10" ht="45" x14ac:dyDescent="0.25">
      <c r="A32" s="6" t="s">
        <v>10</v>
      </c>
      <c r="B32" s="4">
        <v>41</v>
      </c>
      <c r="C32" s="4" t="s">
        <v>34</v>
      </c>
      <c r="D32" s="5">
        <v>4101</v>
      </c>
      <c r="E32" s="6" t="s">
        <v>35</v>
      </c>
      <c r="F32" s="4" t="s">
        <v>80</v>
      </c>
      <c r="G32" s="6" t="s">
        <v>81</v>
      </c>
      <c r="H32" s="7">
        <v>500000000</v>
      </c>
      <c r="I32" s="7">
        <v>0</v>
      </c>
      <c r="J32" s="8">
        <v>0</v>
      </c>
    </row>
    <row r="33" spans="1:10" ht="45" x14ac:dyDescent="0.25">
      <c r="A33" s="6" t="s">
        <v>10</v>
      </c>
      <c r="B33" s="4">
        <v>41</v>
      </c>
      <c r="C33" s="4" t="s">
        <v>34</v>
      </c>
      <c r="D33" s="5">
        <v>4101</v>
      </c>
      <c r="E33" s="6" t="s">
        <v>35</v>
      </c>
      <c r="F33" s="4" t="s">
        <v>82</v>
      </c>
      <c r="G33" s="6" t="s">
        <v>83</v>
      </c>
      <c r="H33" s="7">
        <v>400000000</v>
      </c>
      <c r="I33" s="7">
        <v>0</v>
      </c>
      <c r="J33" s="8">
        <v>0</v>
      </c>
    </row>
    <row r="34" spans="1:10" ht="45" x14ac:dyDescent="0.25">
      <c r="A34" s="6" t="s">
        <v>10</v>
      </c>
      <c r="B34" s="4">
        <v>41</v>
      </c>
      <c r="C34" s="4" t="s">
        <v>34</v>
      </c>
      <c r="D34" s="5">
        <v>4101</v>
      </c>
      <c r="E34" s="6" t="s">
        <v>35</v>
      </c>
      <c r="F34" s="4" t="s">
        <v>84</v>
      </c>
      <c r="G34" s="6" t="s">
        <v>85</v>
      </c>
      <c r="H34" s="7">
        <v>998250000</v>
      </c>
      <c r="I34" s="7">
        <v>30000000</v>
      </c>
      <c r="J34" s="8">
        <v>3.005259203606311</v>
      </c>
    </row>
    <row r="35" spans="1:10" ht="45" x14ac:dyDescent="0.25">
      <c r="A35" s="6" t="s">
        <v>10</v>
      </c>
      <c r="B35" s="4">
        <v>41</v>
      </c>
      <c r="C35" s="4" t="s">
        <v>34</v>
      </c>
      <c r="D35" s="5">
        <v>4101</v>
      </c>
      <c r="E35" s="6" t="s">
        <v>35</v>
      </c>
      <c r="F35" s="4" t="s">
        <v>86</v>
      </c>
      <c r="G35" s="6" t="s">
        <v>87</v>
      </c>
      <c r="H35" s="7">
        <v>120000000</v>
      </c>
      <c r="I35" s="7">
        <v>0</v>
      </c>
      <c r="J35" s="8">
        <v>0</v>
      </c>
    </row>
    <row r="36" spans="1:10" ht="45" x14ac:dyDescent="0.25">
      <c r="A36" s="6" t="s">
        <v>10</v>
      </c>
      <c r="B36" s="4">
        <v>41</v>
      </c>
      <c r="C36" s="4" t="s">
        <v>34</v>
      </c>
      <c r="D36" s="5">
        <v>4101</v>
      </c>
      <c r="E36" s="6" t="s">
        <v>35</v>
      </c>
      <c r="F36" s="4" t="s">
        <v>88</v>
      </c>
      <c r="G36" s="6" t="s">
        <v>89</v>
      </c>
      <c r="H36" s="7">
        <v>80000000</v>
      </c>
      <c r="I36" s="7">
        <v>0</v>
      </c>
      <c r="J36" s="8">
        <v>0</v>
      </c>
    </row>
    <row r="37" spans="1:10" ht="45" x14ac:dyDescent="0.25">
      <c r="A37" s="6" t="s">
        <v>10</v>
      </c>
      <c r="B37" s="4">
        <v>41</v>
      </c>
      <c r="C37" s="4" t="s">
        <v>34</v>
      </c>
      <c r="D37" s="5">
        <v>4101</v>
      </c>
      <c r="E37" s="6" t="s">
        <v>35</v>
      </c>
      <c r="F37" s="4" t="s">
        <v>90</v>
      </c>
      <c r="G37" s="6" t="s">
        <v>91</v>
      </c>
      <c r="H37" s="7">
        <v>0</v>
      </c>
      <c r="I37" s="7">
        <v>0</v>
      </c>
      <c r="J37" s="8">
        <v>0</v>
      </c>
    </row>
    <row r="38" spans="1:10" ht="45" x14ac:dyDescent="0.25">
      <c r="A38" s="6" t="s">
        <v>10</v>
      </c>
      <c r="B38" s="4">
        <v>41</v>
      </c>
      <c r="C38" s="4" t="s">
        <v>34</v>
      </c>
      <c r="D38" s="5">
        <v>4101</v>
      </c>
      <c r="E38" s="6" t="s">
        <v>35</v>
      </c>
      <c r="F38" s="4" t="s">
        <v>92</v>
      </c>
      <c r="G38" s="6" t="s">
        <v>93</v>
      </c>
      <c r="H38" s="7">
        <v>400000000</v>
      </c>
      <c r="I38" s="7">
        <v>0</v>
      </c>
      <c r="J38" s="8">
        <v>0</v>
      </c>
    </row>
    <row r="39" spans="1:10" ht="45" x14ac:dyDescent="0.25">
      <c r="A39" s="6" t="s">
        <v>10</v>
      </c>
      <c r="B39" s="4">
        <v>41</v>
      </c>
      <c r="C39" s="4" t="s">
        <v>34</v>
      </c>
      <c r="D39" s="5">
        <v>4102</v>
      </c>
      <c r="E39" s="6" t="s">
        <v>94</v>
      </c>
      <c r="F39" s="4" t="s">
        <v>95</v>
      </c>
      <c r="G39" s="6" t="s">
        <v>96</v>
      </c>
      <c r="H39" s="7">
        <v>108440000</v>
      </c>
      <c r="I39" s="7">
        <v>108440000</v>
      </c>
      <c r="J39" s="8">
        <v>100</v>
      </c>
    </row>
    <row r="40" spans="1:10" ht="45" x14ac:dyDescent="0.25">
      <c r="A40" s="6" t="s">
        <v>10</v>
      </c>
      <c r="B40" s="4">
        <v>41</v>
      </c>
      <c r="C40" s="4" t="s">
        <v>34</v>
      </c>
      <c r="D40" s="5">
        <v>4102</v>
      </c>
      <c r="E40" s="6" t="s">
        <v>94</v>
      </c>
      <c r="F40" s="4" t="s">
        <v>97</v>
      </c>
      <c r="G40" s="6" t="s">
        <v>98</v>
      </c>
      <c r="H40" s="7">
        <v>100220000</v>
      </c>
      <c r="I40" s="7">
        <v>100219000</v>
      </c>
      <c r="J40" s="8">
        <v>99.999002195170632</v>
      </c>
    </row>
    <row r="41" spans="1:10" ht="45" x14ac:dyDescent="0.25">
      <c r="A41" s="6" t="s">
        <v>10</v>
      </c>
      <c r="B41" s="4">
        <v>41</v>
      </c>
      <c r="C41" s="4" t="s">
        <v>34</v>
      </c>
      <c r="D41" s="5">
        <v>4102</v>
      </c>
      <c r="E41" s="6" t="s">
        <v>94</v>
      </c>
      <c r="F41" s="4" t="s">
        <v>99</v>
      </c>
      <c r="G41" s="6" t="s">
        <v>100</v>
      </c>
      <c r="H41" s="7">
        <v>684020000</v>
      </c>
      <c r="I41" s="7">
        <v>154832640</v>
      </c>
      <c r="J41" s="8">
        <v>22.635689014941082</v>
      </c>
    </row>
    <row r="42" spans="1:10" ht="45" x14ac:dyDescent="0.25">
      <c r="A42" s="6" t="s">
        <v>10</v>
      </c>
      <c r="B42" s="4">
        <v>41</v>
      </c>
      <c r="C42" s="4" t="s">
        <v>34</v>
      </c>
      <c r="D42" s="5">
        <v>4102</v>
      </c>
      <c r="E42" s="6" t="s">
        <v>94</v>
      </c>
      <c r="F42" s="4" t="s">
        <v>101</v>
      </c>
      <c r="G42" s="6" t="s">
        <v>102</v>
      </c>
      <c r="H42" s="7">
        <v>48000000</v>
      </c>
      <c r="I42" s="7">
        <v>42000000</v>
      </c>
      <c r="J42" s="8">
        <v>87.5</v>
      </c>
    </row>
    <row r="43" spans="1:10" ht="45" x14ac:dyDescent="0.25">
      <c r="A43" s="6" t="s">
        <v>10</v>
      </c>
      <c r="B43" s="4">
        <v>41</v>
      </c>
      <c r="C43" s="4" t="s">
        <v>34</v>
      </c>
      <c r="D43" s="5">
        <v>4102</v>
      </c>
      <c r="E43" s="6" t="s">
        <v>94</v>
      </c>
      <c r="F43" s="4" t="s">
        <v>103</v>
      </c>
      <c r="G43" s="6" t="s">
        <v>104</v>
      </c>
      <c r="H43" s="7">
        <v>700000000</v>
      </c>
      <c r="I43" s="7">
        <v>119740200</v>
      </c>
      <c r="J43" s="8">
        <v>17.105742857142857</v>
      </c>
    </row>
    <row r="44" spans="1:10" ht="45" x14ac:dyDescent="0.25">
      <c r="A44" s="6" t="s">
        <v>10</v>
      </c>
      <c r="B44" s="4">
        <v>41</v>
      </c>
      <c r="C44" s="4" t="s">
        <v>34</v>
      </c>
      <c r="D44" s="5">
        <v>4102</v>
      </c>
      <c r="E44" s="6" t="s">
        <v>94</v>
      </c>
      <c r="F44" s="4" t="s">
        <v>105</v>
      </c>
      <c r="G44" s="6" t="s">
        <v>106</v>
      </c>
      <c r="H44" s="7">
        <v>208500000</v>
      </c>
      <c r="I44" s="7">
        <v>140244700</v>
      </c>
      <c r="J44" s="8">
        <v>67.263645083932857</v>
      </c>
    </row>
    <row r="45" spans="1:10" ht="45" x14ac:dyDescent="0.25">
      <c r="A45" s="6" t="s">
        <v>10</v>
      </c>
      <c r="B45" s="4">
        <v>41</v>
      </c>
      <c r="C45" s="4" t="s">
        <v>34</v>
      </c>
      <c r="D45" s="5">
        <v>4102</v>
      </c>
      <c r="E45" s="6" t="s">
        <v>94</v>
      </c>
      <c r="F45" s="4" t="s">
        <v>107</v>
      </c>
      <c r="G45" s="6" t="s">
        <v>108</v>
      </c>
      <c r="H45" s="7">
        <v>14852000</v>
      </c>
      <c r="I45" s="7">
        <v>1983600</v>
      </c>
      <c r="J45" s="8">
        <v>13.355776999730676</v>
      </c>
    </row>
    <row r="46" spans="1:10" ht="45" x14ac:dyDescent="0.25">
      <c r="A46" s="6" t="s">
        <v>10</v>
      </c>
      <c r="B46" s="4">
        <v>41</v>
      </c>
      <c r="C46" s="4" t="s">
        <v>34</v>
      </c>
      <c r="D46" s="5">
        <v>4102</v>
      </c>
      <c r="E46" s="6" t="s">
        <v>94</v>
      </c>
      <c r="F46" s="4" t="s">
        <v>109</v>
      </c>
      <c r="G46" s="6" t="s">
        <v>110</v>
      </c>
      <c r="H46" s="7">
        <v>52098000</v>
      </c>
      <c r="I46" s="7">
        <v>19900600</v>
      </c>
      <c r="J46" s="8">
        <v>38.198395331874544</v>
      </c>
    </row>
    <row r="47" spans="1:10" ht="45" x14ac:dyDescent="0.25">
      <c r="A47" s="6" t="s">
        <v>10</v>
      </c>
      <c r="B47" s="4">
        <v>41</v>
      </c>
      <c r="C47" s="4" t="s">
        <v>34</v>
      </c>
      <c r="D47" s="5">
        <v>4102</v>
      </c>
      <c r="E47" s="6" t="s">
        <v>94</v>
      </c>
      <c r="F47" s="4" t="s">
        <v>111</v>
      </c>
      <c r="G47" s="6" t="s">
        <v>112</v>
      </c>
      <c r="H47" s="7">
        <v>57439050</v>
      </c>
      <c r="I47" s="7">
        <v>57439050</v>
      </c>
      <c r="J47" s="8">
        <v>100</v>
      </c>
    </row>
    <row r="48" spans="1:10" ht="45" x14ac:dyDescent="0.25">
      <c r="A48" s="6" t="s">
        <v>10</v>
      </c>
      <c r="B48" s="4">
        <v>41</v>
      </c>
      <c r="C48" s="4" t="s">
        <v>34</v>
      </c>
      <c r="D48" s="5">
        <v>4102</v>
      </c>
      <c r="E48" s="6" t="s">
        <v>94</v>
      </c>
      <c r="F48" s="4" t="s">
        <v>113</v>
      </c>
      <c r="G48" s="6" t="s">
        <v>114</v>
      </c>
      <c r="H48" s="7">
        <v>242560950</v>
      </c>
      <c r="I48" s="7">
        <v>143496398</v>
      </c>
      <c r="J48" s="8">
        <v>59.158903360165759</v>
      </c>
    </row>
    <row r="49" spans="1:10" ht="45" x14ac:dyDescent="0.25">
      <c r="A49" s="6" t="s">
        <v>10</v>
      </c>
      <c r="B49" s="4">
        <v>41</v>
      </c>
      <c r="C49" s="4" t="s">
        <v>34</v>
      </c>
      <c r="D49" s="5">
        <v>4102</v>
      </c>
      <c r="E49" s="6" t="s">
        <v>94</v>
      </c>
      <c r="F49" s="4" t="s">
        <v>115</v>
      </c>
      <c r="G49" s="6" t="s">
        <v>116</v>
      </c>
      <c r="H49" s="7">
        <v>93420000</v>
      </c>
      <c r="I49" s="7">
        <v>0</v>
      </c>
      <c r="J49" s="8">
        <v>0</v>
      </c>
    </row>
    <row r="50" spans="1:10" ht="45" x14ac:dyDescent="0.25">
      <c r="A50" s="6" t="s">
        <v>10</v>
      </c>
      <c r="B50" s="4">
        <v>41</v>
      </c>
      <c r="C50" s="4" t="s">
        <v>34</v>
      </c>
      <c r="D50" s="5">
        <v>4102</v>
      </c>
      <c r="E50" s="6" t="s">
        <v>94</v>
      </c>
      <c r="F50" s="4" t="s">
        <v>117</v>
      </c>
      <c r="G50" s="6" t="s">
        <v>118</v>
      </c>
      <c r="H50" s="7">
        <v>302000000</v>
      </c>
      <c r="I50" s="7">
        <v>0</v>
      </c>
      <c r="J50" s="8">
        <v>0</v>
      </c>
    </row>
    <row r="51" spans="1:10" ht="45" x14ac:dyDescent="0.25">
      <c r="A51" s="6" t="s">
        <v>10</v>
      </c>
      <c r="B51" s="4">
        <v>41</v>
      </c>
      <c r="C51" s="4" t="s">
        <v>34</v>
      </c>
      <c r="D51" s="5">
        <v>4106</v>
      </c>
      <c r="E51" s="6" t="s">
        <v>119</v>
      </c>
      <c r="F51" s="4" t="s">
        <v>120</v>
      </c>
      <c r="G51" s="6" t="s">
        <v>121</v>
      </c>
      <c r="H51" s="7">
        <v>770221000</v>
      </c>
      <c r="I51" s="7">
        <v>650543080</v>
      </c>
      <c r="J51" s="8">
        <v>84.461872631361643</v>
      </c>
    </row>
    <row r="52" spans="1:10" ht="45" x14ac:dyDescent="0.25">
      <c r="A52" s="6" t="s">
        <v>10</v>
      </c>
      <c r="B52" s="4">
        <v>41</v>
      </c>
      <c r="C52" s="4" t="s">
        <v>34</v>
      </c>
      <c r="D52" s="5">
        <v>4106</v>
      </c>
      <c r="E52" s="6" t="s">
        <v>119</v>
      </c>
      <c r="F52" s="4" t="s">
        <v>122</v>
      </c>
      <c r="G52" s="6" t="s">
        <v>123</v>
      </c>
      <c r="H52" s="7">
        <v>1005540000</v>
      </c>
      <c r="I52" s="7">
        <v>786100800</v>
      </c>
      <c r="J52" s="8">
        <v>78.176979533385051</v>
      </c>
    </row>
    <row r="53" spans="1:10" ht="45" x14ac:dyDescent="0.25">
      <c r="A53" s="6" t="s">
        <v>10</v>
      </c>
      <c r="B53" s="4">
        <v>41</v>
      </c>
      <c r="C53" s="4" t="s">
        <v>34</v>
      </c>
      <c r="D53" s="5">
        <v>4106</v>
      </c>
      <c r="E53" s="6" t="s">
        <v>119</v>
      </c>
      <c r="F53" s="4" t="s">
        <v>124</v>
      </c>
      <c r="G53" s="6" t="s">
        <v>125</v>
      </c>
      <c r="H53" s="7">
        <v>2500000000</v>
      </c>
      <c r="I53" s="7">
        <v>2498984400</v>
      </c>
      <c r="J53" s="8">
        <v>99.959376000000006</v>
      </c>
    </row>
    <row r="54" spans="1:10" ht="45" x14ac:dyDescent="0.25">
      <c r="A54" s="6" t="s">
        <v>10</v>
      </c>
      <c r="B54" s="4">
        <v>41</v>
      </c>
      <c r="C54" s="4" t="s">
        <v>34</v>
      </c>
      <c r="D54" s="5">
        <v>4106</v>
      </c>
      <c r="E54" s="6" t="s">
        <v>119</v>
      </c>
      <c r="F54" s="4" t="s">
        <v>126</v>
      </c>
      <c r="G54" s="6" t="s">
        <v>127</v>
      </c>
      <c r="H54" s="7">
        <v>4858900000</v>
      </c>
      <c r="I54" s="7">
        <v>3959064250</v>
      </c>
      <c r="J54" s="8">
        <v>81.480669493095149</v>
      </c>
    </row>
    <row r="55" spans="1:10" ht="45" x14ac:dyDescent="0.25">
      <c r="A55" s="6" t="s">
        <v>10</v>
      </c>
      <c r="B55" s="4">
        <v>41</v>
      </c>
      <c r="C55" s="4" t="s">
        <v>34</v>
      </c>
      <c r="D55" s="5">
        <v>4106</v>
      </c>
      <c r="E55" s="6" t="s">
        <v>119</v>
      </c>
      <c r="F55" s="4" t="s">
        <v>128</v>
      </c>
      <c r="G55" s="6" t="s">
        <v>129</v>
      </c>
      <c r="H55" s="7">
        <v>672600000</v>
      </c>
      <c r="I55" s="7">
        <v>670600000</v>
      </c>
      <c r="J55" s="8">
        <v>99.702646446625039</v>
      </c>
    </row>
    <row r="56" spans="1:10" ht="45" x14ac:dyDescent="0.25">
      <c r="A56" s="6" t="s">
        <v>10</v>
      </c>
      <c r="B56" s="4">
        <v>41</v>
      </c>
      <c r="C56" s="4" t="s">
        <v>34</v>
      </c>
      <c r="D56" s="5">
        <v>4106</v>
      </c>
      <c r="E56" s="6" t="s">
        <v>119</v>
      </c>
      <c r="F56" s="4" t="s">
        <v>130</v>
      </c>
      <c r="G56" s="6" t="s">
        <v>131</v>
      </c>
      <c r="H56" s="7">
        <v>6300000000</v>
      </c>
      <c r="I56" s="7">
        <v>3839219994</v>
      </c>
      <c r="J56" s="8">
        <v>60.939999904761912</v>
      </c>
    </row>
    <row r="57" spans="1:10" ht="45" x14ac:dyDescent="0.25">
      <c r="A57" s="6" t="s">
        <v>10</v>
      </c>
      <c r="B57" s="4">
        <v>42</v>
      </c>
      <c r="C57" s="4" t="s">
        <v>132</v>
      </c>
      <c r="D57" s="5">
        <v>4203</v>
      </c>
      <c r="E57" s="6" t="s">
        <v>133</v>
      </c>
      <c r="F57" s="4" t="s">
        <v>134</v>
      </c>
      <c r="G57" s="6" t="s">
        <v>135</v>
      </c>
      <c r="H57" s="7">
        <v>0</v>
      </c>
      <c r="I57" s="7">
        <v>0</v>
      </c>
      <c r="J57" s="8">
        <v>0</v>
      </c>
    </row>
    <row r="58" spans="1:10" ht="45" x14ac:dyDescent="0.25">
      <c r="A58" s="6" t="s">
        <v>10</v>
      </c>
      <c r="B58" s="4">
        <v>42</v>
      </c>
      <c r="C58" s="4" t="s">
        <v>132</v>
      </c>
      <c r="D58" s="5">
        <v>4203</v>
      </c>
      <c r="E58" s="6" t="s">
        <v>133</v>
      </c>
      <c r="F58" s="4" t="s">
        <v>136</v>
      </c>
      <c r="G58" s="6" t="s">
        <v>137</v>
      </c>
      <c r="H58" s="7">
        <v>0</v>
      </c>
      <c r="I58" s="7">
        <v>0</v>
      </c>
      <c r="J58" s="8">
        <v>0</v>
      </c>
    </row>
    <row r="59" spans="1:10" ht="45" x14ac:dyDescent="0.25">
      <c r="A59" s="6" t="s">
        <v>10</v>
      </c>
      <c r="B59" s="4">
        <v>42</v>
      </c>
      <c r="C59" s="4" t="s">
        <v>132</v>
      </c>
      <c r="D59" s="5">
        <v>4203</v>
      </c>
      <c r="E59" s="6" t="s">
        <v>133</v>
      </c>
      <c r="F59" s="4" t="s">
        <v>138</v>
      </c>
      <c r="G59" s="6" t="s">
        <v>139</v>
      </c>
      <c r="H59" s="7">
        <v>0</v>
      </c>
      <c r="I59" s="7">
        <v>0</v>
      </c>
      <c r="J59" s="8">
        <v>0</v>
      </c>
    </row>
    <row r="60" spans="1:10" ht="45" x14ac:dyDescent="0.25">
      <c r="A60" s="6" t="s">
        <v>10</v>
      </c>
      <c r="B60" s="4">
        <v>42</v>
      </c>
      <c r="C60" s="4" t="s">
        <v>132</v>
      </c>
      <c r="D60" s="5">
        <v>4203</v>
      </c>
      <c r="E60" s="6" t="s">
        <v>133</v>
      </c>
      <c r="F60" s="4" t="s">
        <v>140</v>
      </c>
      <c r="G60" s="6" t="s">
        <v>141</v>
      </c>
      <c r="H60" s="7">
        <v>0</v>
      </c>
      <c r="I60" s="7">
        <v>0</v>
      </c>
      <c r="J60" s="8">
        <v>0</v>
      </c>
    </row>
    <row r="61" spans="1:10" ht="45" x14ac:dyDescent="0.25">
      <c r="A61" s="6" t="s">
        <v>10</v>
      </c>
      <c r="B61" s="4">
        <v>42</v>
      </c>
      <c r="C61" s="4" t="s">
        <v>132</v>
      </c>
      <c r="D61" s="5">
        <v>4203</v>
      </c>
      <c r="E61" s="6" t="s">
        <v>133</v>
      </c>
      <c r="F61" s="4" t="s">
        <v>142</v>
      </c>
      <c r="G61" s="6" t="s">
        <v>143</v>
      </c>
      <c r="H61" s="7">
        <v>0</v>
      </c>
      <c r="I61" s="7">
        <v>0</v>
      </c>
      <c r="J61" s="8">
        <v>0</v>
      </c>
    </row>
    <row r="62" spans="1:10" ht="45" x14ac:dyDescent="0.25">
      <c r="A62" s="6" t="s">
        <v>10</v>
      </c>
      <c r="B62" s="4">
        <v>43</v>
      </c>
      <c r="C62" s="4" t="s">
        <v>144</v>
      </c>
      <c r="D62" s="5">
        <v>4301</v>
      </c>
      <c r="E62" s="6" t="s">
        <v>145</v>
      </c>
      <c r="F62" s="4" t="s">
        <v>21</v>
      </c>
      <c r="G62" s="6" t="s">
        <v>22</v>
      </c>
      <c r="H62" s="7">
        <v>39901443</v>
      </c>
      <c r="I62" s="7">
        <v>35812216</v>
      </c>
      <c r="J62" s="8">
        <v>89.75168141162213</v>
      </c>
    </row>
    <row r="63" spans="1:10" ht="45" x14ac:dyDescent="0.25">
      <c r="A63" s="6" t="s">
        <v>10</v>
      </c>
      <c r="B63" s="4">
        <v>43</v>
      </c>
      <c r="C63" s="4" t="s">
        <v>144</v>
      </c>
      <c r="D63" s="5">
        <v>4301</v>
      </c>
      <c r="E63" s="6" t="s">
        <v>145</v>
      </c>
      <c r="F63" s="4" t="s">
        <v>146</v>
      </c>
      <c r="G63" s="6" t="s">
        <v>147</v>
      </c>
      <c r="H63" s="7">
        <v>225000000</v>
      </c>
      <c r="I63" s="7">
        <v>163754000</v>
      </c>
      <c r="J63" s="8">
        <v>72.779555555555547</v>
      </c>
    </row>
    <row r="64" spans="1:10" ht="45" x14ac:dyDescent="0.25">
      <c r="A64" s="6" t="s">
        <v>10</v>
      </c>
      <c r="B64" s="4">
        <v>43</v>
      </c>
      <c r="C64" s="4" t="s">
        <v>144</v>
      </c>
      <c r="D64" s="5">
        <v>4301</v>
      </c>
      <c r="E64" s="6" t="s">
        <v>145</v>
      </c>
      <c r="F64" s="4" t="s">
        <v>148</v>
      </c>
      <c r="G64" s="6" t="s">
        <v>149</v>
      </c>
      <c r="H64" s="7">
        <v>750000000</v>
      </c>
      <c r="I64" s="7">
        <v>647029542</v>
      </c>
      <c r="J64" s="8">
        <v>86.27060560000001</v>
      </c>
    </row>
    <row r="65" spans="1:10" ht="45" x14ac:dyDescent="0.25">
      <c r="A65" s="6" t="s">
        <v>10</v>
      </c>
      <c r="B65" s="4">
        <v>43</v>
      </c>
      <c r="C65" s="4" t="s">
        <v>144</v>
      </c>
      <c r="D65" s="5">
        <v>4301</v>
      </c>
      <c r="E65" s="6" t="s">
        <v>145</v>
      </c>
      <c r="F65" s="4" t="s">
        <v>150</v>
      </c>
      <c r="G65" s="6" t="s">
        <v>151</v>
      </c>
      <c r="H65" s="7">
        <v>649148000</v>
      </c>
      <c r="I65" s="7">
        <v>177175200</v>
      </c>
      <c r="J65" s="8">
        <v>27.293498555029057</v>
      </c>
    </row>
    <row r="66" spans="1:10" ht="45" x14ac:dyDescent="0.25">
      <c r="A66" s="6" t="s">
        <v>10</v>
      </c>
      <c r="B66" s="4">
        <v>43</v>
      </c>
      <c r="C66" s="4" t="s">
        <v>144</v>
      </c>
      <c r="D66" s="5">
        <v>4301</v>
      </c>
      <c r="E66" s="6" t="s">
        <v>145</v>
      </c>
      <c r="F66" s="4" t="s">
        <v>152</v>
      </c>
      <c r="G66" s="6" t="s">
        <v>153</v>
      </c>
      <c r="H66" s="7">
        <v>989000000</v>
      </c>
      <c r="I66" s="7">
        <v>632640128</v>
      </c>
      <c r="J66" s="8">
        <v>63.967657027300305</v>
      </c>
    </row>
    <row r="67" spans="1:10" ht="45" x14ac:dyDescent="0.25">
      <c r="A67" s="6" t="s">
        <v>10</v>
      </c>
      <c r="B67" s="4">
        <v>43</v>
      </c>
      <c r="C67" s="4" t="s">
        <v>144</v>
      </c>
      <c r="D67" s="5">
        <v>4301</v>
      </c>
      <c r="E67" s="6" t="s">
        <v>145</v>
      </c>
      <c r="F67" s="4" t="s">
        <v>154</v>
      </c>
      <c r="G67" s="6" t="s">
        <v>155</v>
      </c>
      <c r="H67" s="7">
        <v>900000000</v>
      </c>
      <c r="I67" s="7">
        <v>821595142</v>
      </c>
      <c r="J67" s="8">
        <v>91.288349111111117</v>
      </c>
    </row>
    <row r="68" spans="1:10" ht="45" x14ac:dyDescent="0.25">
      <c r="A68" s="6" t="s">
        <v>10</v>
      </c>
      <c r="B68" s="4">
        <v>43</v>
      </c>
      <c r="C68" s="4" t="s">
        <v>144</v>
      </c>
      <c r="D68" s="5">
        <v>4304</v>
      </c>
      <c r="E68" s="6" t="s">
        <v>156</v>
      </c>
      <c r="F68" s="4" t="s">
        <v>157</v>
      </c>
      <c r="G68" s="6" t="s">
        <v>158</v>
      </c>
      <c r="H68" s="7">
        <v>116790615</v>
      </c>
      <c r="I68" s="7">
        <v>93200000</v>
      </c>
      <c r="J68" s="8">
        <v>79.800932634869682</v>
      </c>
    </row>
    <row r="69" spans="1:10" ht="45" x14ac:dyDescent="0.25">
      <c r="A69" s="6" t="s">
        <v>10</v>
      </c>
      <c r="B69" s="4">
        <v>43</v>
      </c>
      <c r="C69" s="4" t="s">
        <v>144</v>
      </c>
      <c r="D69" s="5">
        <v>4304</v>
      </c>
      <c r="E69" s="6" t="s">
        <v>156</v>
      </c>
      <c r="F69" s="4" t="s">
        <v>159</v>
      </c>
      <c r="G69" s="6" t="s">
        <v>160</v>
      </c>
      <c r="H69" s="7">
        <v>2980638311</v>
      </c>
      <c r="I69" s="7">
        <v>2403745983</v>
      </c>
      <c r="J69" s="8">
        <v>80.645342782081684</v>
      </c>
    </row>
    <row r="70" spans="1:10" ht="45" x14ac:dyDescent="0.25">
      <c r="A70" s="6" t="s">
        <v>10</v>
      </c>
      <c r="B70" s="4">
        <v>43</v>
      </c>
      <c r="C70" s="4" t="s">
        <v>144</v>
      </c>
      <c r="D70" s="5">
        <v>4304</v>
      </c>
      <c r="E70" s="6" t="s">
        <v>156</v>
      </c>
      <c r="F70" s="4" t="s">
        <v>161</v>
      </c>
      <c r="G70" s="6" t="s">
        <v>162</v>
      </c>
      <c r="H70" s="7">
        <v>100000000</v>
      </c>
      <c r="I70" s="7">
        <v>100000000</v>
      </c>
      <c r="J70" s="8">
        <v>100</v>
      </c>
    </row>
    <row r="71" spans="1:10" ht="45" x14ac:dyDescent="0.25">
      <c r="A71" s="6" t="s">
        <v>10</v>
      </c>
      <c r="B71" s="4">
        <v>43</v>
      </c>
      <c r="C71" s="4" t="s">
        <v>144</v>
      </c>
      <c r="D71" s="5">
        <v>4304</v>
      </c>
      <c r="E71" s="6" t="s">
        <v>156</v>
      </c>
      <c r="F71" s="4" t="s">
        <v>163</v>
      </c>
      <c r="G71" s="6" t="s">
        <v>164</v>
      </c>
      <c r="H71" s="7">
        <v>65570000</v>
      </c>
      <c r="I71" s="7">
        <v>0</v>
      </c>
      <c r="J71" s="8">
        <v>0</v>
      </c>
    </row>
    <row r="72" spans="1:10" ht="45" x14ac:dyDescent="0.25">
      <c r="A72" s="6" t="s">
        <v>10</v>
      </c>
      <c r="B72" s="4">
        <v>43</v>
      </c>
      <c r="C72" s="4" t="s">
        <v>144</v>
      </c>
      <c r="D72" s="5">
        <v>4304</v>
      </c>
      <c r="E72" s="6" t="s">
        <v>156</v>
      </c>
      <c r="F72" s="4" t="s">
        <v>165</v>
      </c>
      <c r="G72" s="6" t="s">
        <v>166</v>
      </c>
      <c r="H72" s="7">
        <v>143000000</v>
      </c>
      <c r="I72" s="7">
        <v>126980000</v>
      </c>
      <c r="J72" s="8">
        <v>88.7972027972028</v>
      </c>
    </row>
    <row r="73" spans="1:10" ht="45" x14ac:dyDescent="0.25">
      <c r="A73" s="6" t="s">
        <v>10</v>
      </c>
      <c r="B73" s="4">
        <v>43</v>
      </c>
      <c r="C73" s="4" t="s">
        <v>144</v>
      </c>
      <c r="D73" s="5">
        <v>4304</v>
      </c>
      <c r="E73" s="6" t="s">
        <v>156</v>
      </c>
      <c r="F73" s="4" t="s">
        <v>167</v>
      </c>
      <c r="G73" s="6" t="s">
        <v>168</v>
      </c>
      <c r="H73" s="7">
        <v>80000000</v>
      </c>
      <c r="I73" s="7">
        <v>80000000</v>
      </c>
      <c r="J73" s="8">
        <v>100</v>
      </c>
    </row>
    <row r="74" spans="1:10" ht="45" x14ac:dyDescent="0.25">
      <c r="A74" s="6" t="s">
        <v>10</v>
      </c>
      <c r="B74" s="4">
        <v>44</v>
      </c>
      <c r="C74" s="4" t="s">
        <v>169</v>
      </c>
      <c r="D74" s="5">
        <v>4401</v>
      </c>
      <c r="E74" s="6" t="s">
        <v>170</v>
      </c>
      <c r="F74" s="4" t="s">
        <v>171</v>
      </c>
      <c r="G74" s="6" t="s">
        <v>172</v>
      </c>
      <c r="H74" s="7">
        <v>100000000</v>
      </c>
      <c r="I74" s="7">
        <v>99975741</v>
      </c>
      <c r="J74" s="8">
        <v>99.975740999999999</v>
      </c>
    </row>
    <row r="75" spans="1:10" ht="45" x14ac:dyDescent="0.25">
      <c r="A75" s="6" t="s">
        <v>10</v>
      </c>
      <c r="B75" s="4">
        <v>44</v>
      </c>
      <c r="C75" s="4" t="s">
        <v>169</v>
      </c>
      <c r="D75" s="5">
        <v>4401</v>
      </c>
      <c r="E75" s="6" t="s">
        <v>170</v>
      </c>
      <c r="F75" s="4" t="s">
        <v>173</v>
      </c>
      <c r="G75" s="6" t="s">
        <v>174</v>
      </c>
      <c r="H75" s="7">
        <v>331976785</v>
      </c>
      <c r="I75" s="7">
        <v>327129000</v>
      </c>
      <c r="J75" s="8">
        <v>98.53972168565943</v>
      </c>
    </row>
    <row r="76" spans="1:10" ht="45" x14ac:dyDescent="0.25">
      <c r="A76" s="6" t="s">
        <v>10</v>
      </c>
      <c r="B76" s="4">
        <v>44</v>
      </c>
      <c r="C76" s="4" t="s">
        <v>169</v>
      </c>
      <c r="D76" s="5">
        <v>4401</v>
      </c>
      <c r="E76" s="6" t="s">
        <v>170</v>
      </c>
      <c r="F76" s="4" t="s">
        <v>175</v>
      </c>
      <c r="G76" s="6" t="s">
        <v>176</v>
      </c>
      <c r="H76" s="7">
        <v>70000000</v>
      </c>
      <c r="I76" s="7">
        <v>69144000</v>
      </c>
      <c r="J76" s="8">
        <v>98.777142857142849</v>
      </c>
    </row>
    <row r="77" spans="1:10" ht="45" x14ac:dyDescent="0.25">
      <c r="A77" s="6" t="s">
        <v>10</v>
      </c>
      <c r="B77" s="4">
        <v>44</v>
      </c>
      <c r="C77" s="4" t="s">
        <v>169</v>
      </c>
      <c r="D77" s="5">
        <v>4401</v>
      </c>
      <c r="E77" s="6" t="s">
        <v>170</v>
      </c>
      <c r="F77" s="4" t="s">
        <v>177</v>
      </c>
      <c r="G77" s="6" t="s">
        <v>178</v>
      </c>
      <c r="H77" s="7">
        <v>109654800</v>
      </c>
      <c r="I77" s="7">
        <v>109654800</v>
      </c>
      <c r="J77" s="8">
        <v>100</v>
      </c>
    </row>
    <row r="78" spans="1:10" ht="45" x14ac:dyDescent="0.25">
      <c r="A78" s="6" t="s">
        <v>10</v>
      </c>
      <c r="B78" s="4">
        <v>44</v>
      </c>
      <c r="C78" s="4" t="s">
        <v>169</v>
      </c>
      <c r="D78" s="5">
        <v>4401</v>
      </c>
      <c r="E78" s="6" t="s">
        <v>170</v>
      </c>
      <c r="F78" s="4" t="s">
        <v>179</v>
      </c>
      <c r="G78" s="6" t="s">
        <v>180</v>
      </c>
      <c r="H78" s="7">
        <v>120000000</v>
      </c>
      <c r="I78" s="7">
        <v>118848000</v>
      </c>
      <c r="J78" s="8">
        <v>99.039999999999992</v>
      </c>
    </row>
    <row r="79" spans="1:10" ht="45" x14ac:dyDescent="0.25">
      <c r="A79" s="6" t="s">
        <v>10</v>
      </c>
      <c r="B79" s="4">
        <v>44</v>
      </c>
      <c r="C79" s="4" t="s">
        <v>169</v>
      </c>
      <c r="D79" s="5">
        <v>4401</v>
      </c>
      <c r="E79" s="6" t="s">
        <v>170</v>
      </c>
      <c r="F79" s="4" t="s">
        <v>181</v>
      </c>
      <c r="G79" s="6" t="s">
        <v>182</v>
      </c>
      <c r="H79" s="7">
        <v>229999840</v>
      </c>
      <c r="I79" s="7">
        <v>229352758</v>
      </c>
      <c r="J79" s="8">
        <v>99.718659804285082</v>
      </c>
    </row>
    <row r="80" spans="1:10" ht="45" x14ac:dyDescent="0.25">
      <c r="A80" s="6" t="s">
        <v>10</v>
      </c>
      <c r="B80" s="4">
        <v>44</v>
      </c>
      <c r="C80" s="4" t="s">
        <v>169</v>
      </c>
      <c r="D80" s="5">
        <v>4401</v>
      </c>
      <c r="E80" s="6" t="s">
        <v>170</v>
      </c>
      <c r="F80" s="4" t="s">
        <v>183</v>
      </c>
      <c r="G80" s="6" t="s">
        <v>184</v>
      </c>
      <c r="H80" s="7">
        <v>100000000</v>
      </c>
      <c r="I80" s="7">
        <v>100000000</v>
      </c>
      <c r="J80" s="8">
        <v>100</v>
      </c>
    </row>
    <row r="81" spans="1:10" ht="45" x14ac:dyDescent="0.25">
      <c r="A81" s="6" t="s">
        <v>10</v>
      </c>
      <c r="B81" s="4">
        <v>44</v>
      </c>
      <c r="C81" s="4" t="s">
        <v>169</v>
      </c>
      <c r="D81" s="5">
        <v>4401</v>
      </c>
      <c r="E81" s="6" t="s">
        <v>170</v>
      </c>
      <c r="F81" s="4" t="s">
        <v>185</v>
      </c>
      <c r="G81" s="6" t="s">
        <v>186</v>
      </c>
      <c r="H81" s="7">
        <v>114000000</v>
      </c>
      <c r="I81" s="7">
        <v>114000000</v>
      </c>
      <c r="J81" s="8">
        <v>100</v>
      </c>
    </row>
    <row r="82" spans="1:10" ht="60" x14ac:dyDescent="0.25">
      <c r="A82" s="6" t="s">
        <v>10</v>
      </c>
      <c r="B82" s="4">
        <v>45</v>
      </c>
      <c r="C82" s="4" t="s">
        <v>187</v>
      </c>
      <c r="D82" s="5">
        <v>4502</v>
      </c>
      <c r="E82" s="6" t="s">
        <v>188</v>
      </c>
      <c r="F82" s="4" t="s">
        <v>189</v>
      </c>
      <c r="G82" s="6" t="s">
        <v>190</v>
      </c>
      <c r="H82" s="7">
        <v>2318564912</v>
      </c>
      <c r="I82" s="7">
        <v>2159606028</v>
      </c>
      <c r="J82" s="8">
        <v>93.144083084442016</v>
      </c>
    </row>
    <row r="83" spans="1:10" ht="45" x14ac:dyDescent="0.25">
      <c r="A83" s="6" t="s">
        <v>10</v>
      </c>
      <c r="B83" s="4">
        <v>45</v>
      </c>
      <c r="C83" s="4" t="s">
        <v>187</v>
      </c>
      <c r="D83" s="5">
        <v>4503</v>
      </c>
      <c r="E83" s="6" t="s">
        <v>191</v>
      </c>
      <c r="F83" s="4" t="s">
        <v>192</v>
      </c>
      <c r="G83" s="6" t="s">
        <v>193</v>
      </c>
      <c r="H83" s="7">
        <v>0</v>
      </c>
      <c r="I83" s="7">
        <v>0</v>
      </c>
      <c r="J83" s="8">
        <v>0</v>
      </c>
    </row>
    <row r="84" spans="1:10" ht="45" x14ac:dyDescent="0.25">
      <c r="A84" s="6" t="s">
        <v>10</v>
      </c>
      <c r="B84" s="4">
        <v>45</v>
      </c>
      <c r="C84" s="4" t="s">
        <v>187</v>
      </c>
      <c r="D84" s="5">
        <v>4503</v>
      </c>
      <c r="E84" s="6" t="s">
        <v>191</v>
      </c>
      <c r="F84" s="4" t="s">
        <v>194</v>
      </c>
      <c r="G84" s="6" t="s">
        <v>195</v>
      </c>
      <c r="H84" s="7">
        <v>0</v>
      </c>
      <c r="I84" s="7">
        <v>0</v>
      </c>
      <c r="J84" s="8">
        <v>0</v>
      </c>
    </row>
    <row r="85" spans="1:10" ht="45" x14ac:dyDescent="0.25">
      <c r="A85" s="6" t="s">
        <v>10</v>
      </c>
      <c r="B85" s="4">
        <v>45</v>
      </c>
      <c r="C85" s="4" t="s">
        <v>187</v>
      </c>
      <c r="D85" s="5">
        <v>4503</v>
      </c>
      <c r="E85" s="6" t="s">
        <v>191</v>
      </c>
      <c r="F85" s="4" t="s">
        <v>196</v>
      </c>
      <c r="G85" s="6" t="s">
        <v>197</v>
      </c>
      <c r="H85" s="7">
        <v>0</v>
      </c>
      <c r="I85" s="7">
        <v>0</v>
      </c>
      <c r="J85" s="8">
        <v>0</v>
      </c>
    </row>
    <row r="86" spans="1:10" ht="45" x14ac:dyDescent="0.25">
      <c r="A86" s="6" t="s">
        <v>10</v>
      </c>
      <c r="B86" s="4">
        <v>45</v>
      </c>
      <c r="C86" s="4" t="s">
        <v>187</v>
      </c>
      <c r="D86" s="5">
        <v>4503</v>
      </c>
      <c r="E86" s="6" t="s">
        <v>191</v>
      </c>
      <c r="F86" s="4" t="s">
        <v>198</v>
      </c>
      <c r="G86" s="6" t="s">
        <v>199</v>
      </c>
      <c r="H86" s="7">
        <v>192910400</v>
      </c>
      <c r="I86" s="7">
        <v>176981596</v>
      </c>
      <c r="J86" s="8">
        <v>91.742900330930837</v>
      </c>
    </row>
    <row r="87" spans="1:10" ht="45" x14ac:dyDescent="0.25">
      <c r="A87" s="6" t="s">
        <v>10</v>
      </c>
      <c r="B87" s="4">
        <v>45</v>
      </c>
      <c r="C87" s="4" t="s">
        <v>187</v>
      </c>
      <c r="D87" s="5">
        <v>4503</v>
      </c>
      <c r="E87" s="6" t="s">
        <v>191</v>
      </c>
      <c r="F87" s="4" t="s">
        <v>200</v>
      </c>
      <c r="G87" s="6" t="s">
        <v>201</v>
      </c>
      <c r="H87" s="7">
        <v>225000000</v>
      </c>
      <c r="I87" s="7">
        <v>141104182</v>
      </c>
      <c r="J87" s="8">
        <v>62.712969777777786</v>
      </c>
    </row>
    <row r="88" spans="1:10" ht="45" x14ac:dyDescent="0.25">
      <c r="A88" s="6" t="s">
        <v>10</v>
      </c>
      <c r="B88" s="4">
        <v>45</v>
      </c>
      <c r="C88" s="4" t="s">
        <v>187</v>
      </c>
      <c r="D88" s="5">
        <v>4503</v>
      </c>
      <c r="E88" s="6" t="s">
        <v>191</v>
      </c>
      <c r="F88" s="4" t="s">
        <v>202</v>
      </c>
      <c r="G88" s="6" t="s">
        <v>203</v>
      </c>
      <c r="H88" s="7">
        <v>211852000</v>
      </c>
      <c r="I88" s="7">
        <v>183050519</v>
      </c>
      <c r="J88" s="8">
        <v>86.404904839227385</v>
      </c>
    </row>
    <row r="89" spans="1:10" ht="45" x14ac:dyDescent="0.25">
      <c r="A89" s="6" t="s">
        <v>10</v>
      </c>
      <c r="B89" s="4">
        <v>45</v>
      </c>
      <c r="C89" s="4" t="s">
        <v>187</v>
      </c>
      <c r="D89" s="5">
        <v>4503</v>
      </c>
      <c r="E89" s="6" t="s">
        <v>191</v>
      </c>
      <c r="F89" s="4" t="s">
        <v>204</v>
      </c>
      <c r="G89" s="6" t="s">
        <v>205</v>
      </c>
      <c r="H89" s="7">
        <v>244000000</v>
      </c>
      <c r="I89" s="7">
        <v>60000000</v>
      </c>
      <c r="J89" s="8">
        <v>24.590163934426229</v>
      </c>
    </row>
    <row r="90" spans="1:10" ht="45" x14ac:dyDescent="0.25">
      <c r="A90" s="6" t="s">
        <v>10</v>
      </c>
      <c r="B90" s="4">
        <v>45</v>
      </c>
      <c r="C90" s="4" t="s">
        <v>187</v>
      </c>
      <c r="D90" s="5">
        <v>4503</v>
      </c>
      <c r="E90" s="6" t="s">
        <v>191</v>
      </c>
      <c r="F90" s="4" t="s">
        <v>206</v>
      </c>
      <c r="G90" s="6" t="s">
        <v>207</v>
      </c>
      <c r="H90" s="7">
        <v>102945400</v>
      </c>
      <c r="I90" s="7">
        <v>90720000</v>
      </c>
      <c r="J90" s="8">
        <v>88.124384382400763</v>
      </c>
    </row>
    <row r="91" spans="1:10" x14ac:dyDescent="0.25">
      <c r="H91" s="12"/>
      <c r="I91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2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5" sqref="D5"/>
    </sheetView>
  </sheetViews>
  <sheetFormatPr baseColWidth="10" defaultRowHeight="15" x14ac:dyDescent="0.25"/>
  <cols>
    <col min="1" max="1" width="12.5703125" style="15" customWidth="1"/>
    <col min="2" max="2" width="21" style="19" customWidth="1"/>
    <col min="3" max="3" width="16.85546875" style="15" customWidth="1"/>
    <col min="4" max="4" width="30.7109375" style="15" customWidth="1"/>
    <col min="5" max="5" width="11.42578125" style="21"/>
    <col min="6" max="6" width="34.7109375" style="19" customWidth="1"/>
    <col min="7" max="8" width="19.28515625" style="19" bestFit="1" customWidth="1"/>
    <col min="9" max="9" width="16.42578125" style="19" customWidth="1"/>
    <col min="10" max="16384" width="11.42578125" style="19"/>
  </cols>
  <sheetData>
    <row r="3" spans="1:9" s="16" customFormat="1" ht="25.5" x14ac:dyDescent="0.25">
      <c r="A3" s="13" t="s">
        <v>208</v>
      </c>
      <c r="B3" s="13" t="s">
        <v>209</v>
      </c>
      <c r="C3" s="13" t="s">
        <v>210</v>
      </c>
      <c r="D3" s="13" t="s">
        <v>242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ht="105" x14ac:dyDescent="0.25">
      <c r="A4" s="14" t="str">
        <f>CONCATENATE(INFORMACION!B2," - ",INFORMACION!C2)</f>
        <v>31 - Equidad para todos</v>
      </c>
      <c r="B4" s="14" t="s">
        <v>291</v>
      </c>
      <c r="C4" s="14" t="s">
        <v>220</v>
      </c>
      <c r="D4" s="14" t="s">
        <v>282</v>
      </c>
      <c r="E4" s="20" t="s">
        <v>13</v>
      </c>
      <c r="F4" s="14" t="s">
        <v>14</v>
      </c>
      <c r="G4" s="17">
        <v>110000000</v>
      </c>
      <c r="H4" s="17">
        <v>110000000</v>
      </c>
      <c r="I4" s="18">
        <f t="shared" ref="I4:I35" si="0">+H4/G4</f>
        <v>1</v>
      </c>
    </row>
    <row r="5" spans="1:9" ht="105" x14ac:dyDescent="0.25">
      <c r="A5" s="14" t="str">
        <f>CONCATENATE(INFORMACION!B3," - ",INFORMACION!C3)</f>
        <v>32 - Bienestar para todos</v>
      </c>
      <c r="B5" s="14" t="s">
        <v>292</v>
      </c>
      <c r="C5" s="14" t="s">
        <v>221</v>
      </c>
      <c r="D5" s="14" t="s">
        <v>283</v>
      </c>
      <c r="E5" s="20" t="s">
        <v>17</v>
      </c>
      <c r="F5" s="14" t="s">
        <v>18</v>
      </c>
      <c r="G5" s="17">
        <v>1120000</v>
      </c>
      <c r="H5" s="17">
        <v>0</v>
      </c>
      <c r="I5" s="18">
        <f t="shared" si="0"/>
        <v>0</v>
      </c>
    </row>
    <row r="6" spans="1:9" ht="90" x14ac:dyDescent="0.25">
      <c r="A6" s="14" t="str">
        <f>CONCATENATE(INFORMACION!B4," - ",INFORMACION!C4)</f>
        <v>32 - Bienestar para todos</v>
      </c>
      <c r="B6" s="14" t="s">
        <v>292</v>
      </c>
      <c r="C6" s="14" t="s">
        <v>221</v>
      </c>
      <c r="D6" s="14" t="s">
        <v>272</v>
      </c>
      <c r="E6" s="20" t="s">
        <v>19</v>
      </c>
      <c r="F6" s="14" t="s">
        <v>20</v>
      </c>
      <c r="G6" s="17">
        <v>26456000</v>
      </c>
      <c r="H6" s="17">
        <v>0</v>
      </c>
      <c r="I6" s="18">
        <f t="shared" si="0"/>
        <v>0</v>
      </c>
    </row>
    <row r="7" spans="1:9" ht="90" x14ac:dyDescent="0.25">
      <c r="A7" s="14" t="str">
        <f>CONCATENATE(INFORMACION!B5," - ",INFORMACION!C5)</f>
        <v>32 - Bienestar para todos</v>
      </c>
      <c r="B7" s="14" t="s">
        <v>292</v>
      </c>
      <c r="C7" s="14" t="s">
        <v>221</v>
      </c>
      <c r="D7" s="14" t="s">
        <v>272</v>
      </c>
      <c r="E7" s="20" t="s">
        <v>21</v>
      </c>
      <c r="F7" s="14" t="s">
        <v>22</v>
      </c>
      <c r="G7" s="17">
        <v>40295000</v>
      </c>
      <c r="H7" s="17">
        <v>0</v>
      </c>
      <c r="I7" s="18">
        <f t="shared" si="0"/>
        <v>0</v>
      </c>
    </row>
    <row r="8" spans="1:9" ht="135" x14ac:dyDescent="0.25">
      <c r="A8" s="14" t="str">
        <f>CONCATENATE(INFORMACION!B6," - ",INFORMACION!C6)</f>
        <v>32 - Bienestar para todos</v>
      </c>
      <c r="B8" s="14" t="s">
        <v>292</v>
      </c>
      <c r="C8" s="14" t="s">
        <v>221</v>
      </c>
      <c r="D8" s="14" t="s">
        <v>246</v>
      </c>
      <c r="E8" s="20" t="s">
        <v>23</v>
      </c>
      <c r="F8" s="14" t="s">
        <v>24</v>
      </c>
      <c r="G8" s="17">
        <v>270000000</v>
      </c>
      <c r="H8" s="17">
        <v>270000000</v>
      </c>
      <c r="I8" s="18">
        <f t="shared" si="0"/>
        <v>1</v>
      </c>
    </row>
    <row r="9" spans="1:9" ht="135" x14ac:dyDescent="0.25">
      <c r="A9" s="14" t="str">
        <f>CONCATENATE(INFORMACION!B8," - ",INFORMACION!C8)</f>
        <v>32 - Bienestar para todos</v>
      </c>
      <c r="B9" s="14" t="s">
        <v>293</v>
      </c>
      <c r="C9" s="14" t="s">
        <v>222</v>
      </c>
      <c r="D9" s="14" t="s">
        <v>246</v>
      </c>
      <c r="E9" s="20" t="s">
        <v>28</v>
      </c>
      <c r="F9" s="14" t="s">
        <v>29</v>
      </c>
      <c r="G9" s="17">
        <v>200000000</v>
      </c>
      <c r="H9" s="17">
        <v>198800000</v>
      </c>
      <c r="I9" s="18">
        <f t="shared" si="0"/>
        <v>0.99399999999999999</v>
      </c>
    </row>
    <row r="10" spans="1:9" ht="105" x14ac:dyDescent="0.25">
      <c r="A10" s="14" t="str">
        <f>CONCATENATE(INFORMACION!B9," - ",INFORMACION!C9)</f>
        <v>33 - Prosperidad para Todos</v>
      </c>
      <c r="B10" s="14" t="s">
        <v>294</v>
      </c>
      <c r="C10" s="14" t="s">
        <v>223</v>
      </c>
      <c r="D10" s="14" t="s">
        <v>282</v>
      </c>
      <c r="E10" s="20" t="s">
        <v>32</v>
      </c>
      <c r="F10" s="14" t="s">
        <v>33</v>
      </c>
      <c r="G10" s="17">
        <v>70000000</v>
      </c>
      <c r="H10" s="17">
        <v>69352000</v>
      </c>
      <c r="I10" s="18">
        <f t="shared" si="0"/>
        <v>0.99074285714285715</v>
      </c>
    </row>
    <row r="11" spans="1:9" ht="75" x14ac:dyDescent="0.25">
      <c r="A11" s="14" t="str">
        <f>CONCATENATE(INFORMACION!B33," - ",INFORMACION!C33)</f>
        <v>41 - CALI SOCIAL Y DIVERSA</v>
      </c>
      <c r="B11" s="14" t="s">
        <v>295</v>
      </c>
      <c r="C11" s="14" t="s">
        <v>224</v>
      </c>
      <c r="D11" s="14" t="s">
        <v>290</v>
      </c>
      <c r="E11" s="20" t="s">
        <v>82</v>
      </c>
      <c r="F11" s="14" t="s">
        <v>83</v>
      </c>
      <c r="G11" s="17">
        <v>400000000</v>
      </c>
      <c r="H11" s="17">
        <v>0</v>
      </c>
      <c r="I11" s="18">
        <f t="shared" si="0"/>
        <v>0</v>
      </c>
    </row>
    <row r="12" spans="1:9" ht="60" x14ac:dyDescent="0.25">
      <c r="A12" s="14" t="str">
        <f>CONCATENATE(INFORMACION!B34," - ",INFORMACION!C34)</f>
        <v>41 - CALI SOCIAL Y DIVERSA</v>
      </c>
      <c r="B12" s="14" t="s">
        <v>295</v>
      </c>
      <c r="C12" s="14" t="s">
        <v>224</v>
      </c>
      <c r="D12" s="14" t="s">
        <v>245</v>
      </c>
      <c r="E12" s="20" t="s">
        <v>84</v>
      </c>
      <c r="F12" s="14" t="s">
        <v>85</v>
      </c>
      <c r="G12" s="17">
        <v>998250000</v>
      </c>
      <c r="H12" s="17">
        <v>30000000</v>
      </c>
      <c r="I12" s="18">
        <f t="shared" si="0"/>
        <v>3.005259203606311E-2</v>
      </c>
    </row>
    <row r="13" spans="1:9" ht="75" x14ac:dyDescent="0.25">
      <c r="A13" s="14" t="str">
        <f>CONCATENATE(INFORMACION!B38," - ",INFORMACION!C38)</f>
        <v>41 - CALI SOCIAL Y DIVERSA</v>
      </c>
      <c r="B13" s="14" t="s">
        <v>295</v>
      </c>
      <c r="C13" s="14" t="s">
        <v>227</v>
      </c>
      <c r="D13" s="14" t="s">
        <v>254</v>
      </c>
      <c r="E13" s="20" t="s">
        <v>92</v>
      </c>
      <c r="F13" s="14" t="s">
        <v>93</v>
      </c>
      <c r="G13" s="17">
        <v>400000000</v>
      </c>
      <c r="H13" s="17">
        <v>0</v>
      </c>
      <c r="I13" s="18">
        <f t="shared" si="0"/>
        <v>0</v>
      </c>
    </row>
    <row r="14" spans="1:9" ht="60" x14ac:dyDescent="0.25">
      <c r="A14" s="14" t="str">
        <f>CONCATENATE(INFORMACION!B11," - ",INFORMACION!C11)</f>
        <v>41 - CALI SOCIAL Y DIVERSA</v>
      </c>
      <c r="B14" s="14" t="s">
        <v>295</v>
      </c>
      <c r="C14" s="14" t="s">
        <v>227</v>
      </c>
      <c r="D14" s="14" t="s">
        <v>253</v>
      </c>
      <c r="E14" s="20" t="s">
        <v>38</v>
      </c>
      <c r="F14" s="14" t="s">
        <v>39</v>
      </c>
      <c r="G14" s="17">
        <v>57897644</v>
      </c>
      <c r="H14" s="17">
        <v>0</v>
      </c>
      <c r="I14" s="18">
        <f t="shared" si="0"/>
        <v>0</v>
      </c>
    </row>
    <row r="15" spans="1:9" ht="135" x14ac:dyDescent="0.25">
      <c r="A15" s="14" t="str">
        <f>CONCATENATE(INFORMACION!B12," - ",INFORMACION!C12)</f>
        <v>41 - CALI SOCIAL Y DIVERSA</v>
      </c>
      <c r="B15" s="14" t="s">
        <v>295</v>
      </c>
      <c r="C15" s="14" t="s">
        <v>225</v>
      </c>
      <c r="D15" s="14" t="s">
        <v>246</v>
      </c>
      <c r="E15" s="20" t="s">
        <v>40</v>
      </c>
      <c r="F15" s="14" t="s">
        <v>41</v>
      </c>
      <c r="G15" s="17">
        <v>342732600</v>
      </c>
      <c r="H15" s="17">
        <v>329416786</v>
      </c>
      <c r="I15" s="18">
        <f t="shared" si="0"/>
        <v>0.96114809621261588</v>
      </c>
    </row>
    <row r="16" spans="1:9" ht="75" x14ac:dyDescent="0.25">
      <c r="A16" s="14" t="str">
        <f>CONCATENATE(INFORMACION!B13," - ",INFORMACION!C13)</f>
        <v>41 - CALI SOCIAL Y DIVERSA</v>
      </c>
      <c r="B16" s="14" t="s">
        <v>295</v>
      </c>
      <c r="C16" s="14" t="s">
        <v>226</v>
      </c>
      <c r="D16" s="14" t="s">
        <v>251</v>
      </c>
      <c r="E16" s="20" t="s">
        <v>42</v>
      </c>
      <c r="F16" s="14" t="s">
        <v>43</v>
      </c>
      <c r="G16" s="17">
        <v>117000000</v>
      </c>
      <c r="H16" s="17">
        <v>0</v>
      </c>
      <c r="I16" s="18">
        <f t="shared" si="0"/>
        <v>0</v>
      </c>
    </row>
    <row r="17" spans="1:9" ht="135" x14ac:dyDescent="0.25">
      <c r="A17" s="14" t="str">
        <f>CONCATENATE(INFORMACION!B14," - ",INFORMACION!C14)</f>
        <v>41 - CALI SOCIAL Y DIVERSA</v>
      </c>
      <c r="B17" s="14" t="s">
        <v>295</v>
      </c>
      <c r="C17" s="14" t="s">
        <v>225</v>
      </c>
      <c r="D17" s="14" t="s">
        <v>246</v>
      </c>
      <c r="E17" s="20" t="s">
        <v>44</v>
      </c>
      <c r="F17" s="14" t="s">
        <v>45</v>
      </c>
      <c r="G17" s="17">
        <v>90000000</v>
      </c>
      <c r="H17" s="17">
        <v>0</v>
      </c>
      <c r="I17" s="18">
        <f t="shared" si="0"/>
        <v>0</v>
      </c>
    </row>
    <row r="18" spans="1:9" ht="75" x14ac:dyDescent="0.25">
      <c r="A18" s="14" t="str">
        <f>CONCATENATE(INFORMACION!B15," - ",INFORMACION!C15)</f>
        <v>41 - CALI SOCIAL Y DIVERSA</v>
      </c>
      <c r="B18" s="14" t="s">
        <v>295</v>
      </c>
      <c r="C18" s="14" t="s">
        <v>226</v>
      </c>
      <c r="D18" s="14" t="s">
        <v>251</v>
      </c>
      <c r="E18" s="20" t="s">
        <v>46</v>
      </c>
      <c r="F18" s="14" t="s">
        <v>47</v>
      </c>
      <c r="G18" s="17">
        <v>72000000</v>
      </c>
      <c r="H18" s="17">
        <v>0</v>
      </c>
      <c r="I18" s="18">
        <f t="shared" si="0"/>
        <v>0</v>
      </c>
    </row>
    <row r="19" spans="1:9" ht="75" x14ac:dyDescent="0.25">
      <c r="A19" s="14" t="str">
        <f>CONCATENATE(INFORMACION!B16," - ",INFORMACION!C16)</f>
        <v>41 - CALI SOCIAL Y DIVERSA</v>
      </c>
      <c r="B19" s="14" t="s">
        <v>295</v>
      </c>
      <c r="C19" s="14" t="s">
        <v>226</v>
      </c>
      <c r="D19" s="14" t="s">
        <v>252</v>
      </c>
      <c r="E19" s="20" t="s">
        <v>48</v>
      </c>
      <c r="F19" s="14" t="s">
        <v>49</v>
      </c>
      <c r="G19" s="17">
        <v>50000000</v>
      </c>
      <c r="H19" s="17">
        <v>50000000</v>
      </c>
      <c r="I19" s="18">
        <f t="shared" si="0"/>
        <v>1</v>
      </c>
    </row>
    <row r="20" spans="1:9" ht="75" x14ac:dyDescent="0.25">
      <c r="A20" s="14" t="str">
        <f>CONCATENATE(INFORMACION!B17," - ",INFORMACION!C17)</f>
        <v>41 - CALI SOCIAL Y DIVERSA</v>
      </c>
      <c r="B20" s="14" t="s">
        <v>295</v>
      </c>
      <c r="C20" s="14" t="s">
        <v>227</v>
      </c>
      <c r="D20" s="14" t="s">
        <v>254</v>
      </c>
      <c r="E20" s="20" t="s">
        <v>50</v>
      </c>
      <c r="F20" s="14" t="s">
        <v>51</v>
      </c>
      <c r="G20" s="17">
        <v>25449200</v>
      </c>
      <c r="H20" s="17">
        <v>0</v>
      </c>
      <c r="I20" s="18">
        <f t="shared" si="0"/>
        <v>0</v>
      </c>
    </row>
    <row r="21" spans="1:9" ht="75" x14ac:dyDescent="0.25">
      <c r="A21" s="14" t="str">
        <f>CONCATENATE(INFORMACION!B18," - ",INFORMACION!C18)</f>
        <v>41 - CALI SOCIAL Y DIVERSA</v>
      </c>
      <c r="B21" s="14" t="s">
        <v>295</v>
      </c>
      <c r="C21" s="14" t="s">
        <v>227</v>
      </c>
      <c r="D21" s="14" t="s">
        <v>255</v>
      </c>
      <c r="E21" s="20" t="s">
        <v>52</v>
      </c>
      <c r="F21" s="14" t="s">
        <v>53</v>
      </c>
      <c r="G21" s="17">
        <v>120000000</v>
      </c>
      <c r="H21" s="17">
        <v>119179500</v>
      </c>
      <c r="I21" s="18">
        <f t="shared" si="0"/>
        <v>0.99316249999999995</v>
      </c>
    </row>
    <row r="22" spans="1:9" ht="75" x14ac:dyDescent="0.25">
      <c r="A22" s="14" t="str">
        <f>CONCATENATE(INFORMACION!B19," - ",INFORMACION!C19)</f>
        <v>41 - CALI SOCIAL Y DIVERSA</v>
      </c>
      <c r="B22" s="14" t="s">
        <v>295</v>
      </c>
      <c r="C22" s="14" t="s">
        <v>227</v>
      </c>
      <c r="D22" s="14" t="s">
        <v>254</v>
      </c>
      <c r="E22" s="20" t="s">
        <v>54</v>
      </c>
      <c r="F22" s="14" t="s">
        <v>55</v>
      </c>
      <c r="G22" s="17">
        <v>70000000</v>
      </c>
      <c r="H22" s="17">
        <v>0</v>
      </c>
      <c r="I22" s="18">
        <f t="shared" si="0"/>
        <v>0</v>
      </c>
    </row>
    <row r="23" spans="1:9" ht="120" x14ac:dyDescent="0.25">
      <c r="A23" s="14" t="str">
        <f>CONCATENATE(INFORMACION!B20," - ",INFORMACION!C20)</f>
        <v>41 - CALI SOCIAL Y DIVERSA</v>
      </c>
      <c r="B23" s="14" t="s">
        <v>295</v>
      </c>
      <c r="C23" s="14" t="s">
        <v>225</v>
      </c>
      <c r="D23" s="14" t="s">
        <v>247</v>
      </c>
      <c r="E23" s="20" t="s">
        <v>56</v>
      </c>
      <c r="F23" s="14" t="s">
        <v>57</v>
      </c>
      <c r="G23" s="17">
        <v>99572550</v>
      </c>
      <c r="H23" s="17">
        <v>0</v>
      </c>
      <c r="I23" s="18">
        <f t="shared" si="0"/>
        <v>0</v>
      </c>
    </row>
    <row r="24" spans="1:9" ht="75" x14ac:dyDescent="0.25">
      <c r="A24" s="14" t="str">
        <f>CONCATENATE(INFORMACION!B21," - ",INFORMACION!C21)</f>
        <v>41 - CALI SOCIAL Y DIVERSA</v>
      </c>
      <c r="B24" s="14" t="s">
        <v>295</v>
      </c>
      <c r="C24" s="14" t="s">
        <v>227</v>
      </c>
      <c r="D24" s="14" t="s">
        <v>254</v>
      </c>
      <c r="E24" s="20" t="s">
        <v>58</v>
      </c>
      <c r="F24" s="14" t="s">
        <v>59</v>
      </c>
      <c r="G24" s="17">
        <v>100000000</v>
      </c>
      <c r="H24" s="17">
        <v>0</v>
      </c>
      <c r="I24" s="18">
        <f t="shared" si="0"/>
        <v>0</v>
      </c>
    </row>
    <row r="25" spans="1:9" ht="75" x14ac:dyDescent="0.25">
      <c r="A25" s="14" t="str">
        <f>CONCATENATE(INFORMACION!B22," - ",INFORMACION!C22)</f>
        <v>41 - CALI SOCIAL Y DIVERSA</v>
      </c>
      <c r="B25" s="14" t="s">
        <v>295</v>
      </c>
      <c r="C25" s="14" t="s">
        <v>226</v>
      </c>
      <c r="D25" s="14" t="s">
        <v>251</v>
      </c>
      <c r="E25" s="20" t="s">
        <v>60</v>
      </c>
      <c r="F25" s="14" t="s">
        <v>61</v>
      </c>
      <c r="G25" s="17">
        <v>80000000</v>
      </c>
      <c r="H25" s="17">
        <v>0</v>
      </c>
      <c r="I25" s="18">
        <f t="shared" si="0"/>
        <v>0</v>
      </c>
    </row>
    <row r="26" spans="1:9" ht="105" x14ac:dyDescent="0.25">
      <c r="A26" s="14" t="str">
        <f>CONCATENATE(INFORMACION!B23," - ",INFORMACION!C23)</f>
        <v>41 - CALI SOCIAL Y DIVERSA</v>
      </c>
      <c r="B26" s="14" t="s">
        <v>295</v>
      </c>
      <c r="C26" s="14" t="s">
        <v>225</v>
      </c>
      <c r="D26" s="14" t="s">
        <v>248</v>
      </c>
      <c r="E26" s="20" t="s">
        <v>62</v>
      </c>
      <c r="F26" s="14" t="s">
        <v>63</v>
      </c>
      <c r="G26" s="17">
        <v>400000000</v>
      </c>
      <c r="H26" s="17">
        <v>231596000</v>
      </c>
      <c r="I26" s="18">
        <f t="shared" si="0"/>
        <v>0.57899</v>
      </c>
    </row>
    <row r="27" spans="1:9" ht="60" x14ac:dyDescent="0.25">
      <c r="A27" s="14" t="str">
        <f>CONCATENATE(INFORMACION!B24," - ",INFORMACION!C24)</f>
        <v>41 - CALI SOCIAL Y DIVERSA</v>
      </c>
      <c r="B27" s="14" t="s">
        <v>295</v>
      </c>
      <c r="C27" s="14" t="s">
        <v>226</v>
      </c>
      <c r="D27" s="14" t="s">
        <v>250</v>
      </c>
      <c r="E27" s="20" t="s">
        <v>64</v>
      </c>
      <c r="F27" s="14" t="s">
        <v>65</v>
      </c>
      <c r="G27" s="17">
        <v>810322100</v>
      </c>
      <c r="H27" s="17">
        <v>241920000</v>
      </c>
      <c r="I27" s="18">
        <f t="shared" si="0"/>
        <v>0.29854794778520788</v>
      </c>
    </row>
    <row r="28" spans="1:9" ht="120" x14ac:dyDescent="0.25">
      <c r="A28" s="14" t="str">
        <f>CONCATENATE(INFORMACION!B25," - ",INFORMACION!C25)</f>
        <v>41 - CALI SOCIAL Y DIVERSA</v>
      </c>
      <c r="B28" s="14" t="s">
        <v>295</v>
      </c>
      <c r="C28" s="14" t="s">
        <v>225</v>
      </c>
      <c r="D28" s="14" t="s">
        <v>247</v>
      </c>
      <c r="E28" s="20" t="s">
        <v>66</v>
      </c>
      <c r="F28" s="14" t="s">
        <v>67</v>
      </c>
      <c r="G28" s="17">
        <v>279285600</v>
      </c>
      <c r="H28" s="17">
        <v>163195870</v>
      </c>
      <c r="I28" s="18">
        <f t="shared" si="0"/>
        <v>0.58433327747653296</v>
      </c>
    </row>
    <row r="29" spans="1:9" ht="135" x14ac:dyDescent="0.25">
      <c r="A29" s="14" t="str">
        <f>CONCATENATE(INFORMACION!B26," - ",INFORMACION!C26)</f>
        <v>41 - CALI SOCIAL Y DIVERSA</v>
      </c>
      <c r="B29" s="14" t="s">
        <v>295</v>
      </c>
      <c r="C29" s="14" t="s">
        <v>225</v>
      </c>
      <c r="D29" s="14" t="s">
        <v>246</v>
      </c>
      <c r="E29" s="20" t="s">
        <v>68</v>
      </c>
      <c r="F29" s="14" t="s">
        <v>69</v>
      </c>
      <c r="G29" s="17">
        <v>670714300</v>
      </c>
      <c r="H29" s="17">
        <v>265581000</v>
      </c>
      <c r="I29" s="18">
        <f t="shared" si="0"/>
        <v>0.39596740370676459</v>
      </c>
    </row>
    <row r="30" spans="1:9" ht="75" x14ac:dyDescent="0.25">
      <c r="A30" s="14" t="str">
        <f>CONCATENATE(INFORMACION!B27," - ",INFORMACION!C27)</f>
        <v>41 - CALI SOCIAL Y DIVERSA</v>
      </c>
      <c r="B30" s="14" t="s">
        <v>295</v>
      </c>
      <c r="C30" s="14" t="s">
        <v>227</v>
      </c>
      <c r="D30" s="14" t="s">
        <v>253</v>
      </c>
      <c r="E30" s="20" t="s">
        <v>70</v>
      </c>
      <c r="F30" s="14" t="s">
        <v>71</v>
      </c>
      <c r="G30" s="17">
        <v>4478672000</v>
      </c>
      <c r="H30" s="17">
        <v>3086009670</v>
      </c>
      <c r="I30" s="18">
        <f t="shared" si="0"/>
        <v>0.68904569702804763</v>
      </c>
    </row>
    <row r="31" spans="1:9" ht="60" x14ac:dyDescent="0.25">
      <c r="A31" s="14" t="str">
        <f>CONCATENATE(INFORMACION!B28," - ",INFORMACION!C28)</f>
        <v>41 - CALI SOCIAL Y DIVERSA</v>
      </c>
      <c r="B31" s="14" t="s">
        <v>295</v>
      </c>
      <c r="C31" s="14" t="s">
        <v>227</v>
      </c>
      <c r="D31" s="14" t="s">
        <v>243</v>
      </c>
      <c r="E31" s="20" t="s">
        <v>72</v>
      </c>
      <c r="F31" s="14" t="s">
        <v>73</v>
      </c>
      <c r="G31" s="17">
        <v>1500000000</v>
      </c>
      <c r="H31" s="17">
        <v>1500000000</v>
      </c>
      <c r="I31" s="18">
        <f t="shared" si="0"/>
        <v>1</v>
      </c>
    </row>
    <row r="32" spans="1:9" ht="60" x14ac:dyDescent="0.25">
      <c r="A32" s="14" t="str">
        <f>CONCATENATE(INFORMACION!B29," - ",INFORMACION!C29)</f>
        <v>41 - CALI SOCIAL Y DIVERSA</v>
      </c>
      <c r="B32" s="14" t="s">
        <v>295</v>
      </c>
      <c r="C32" s="14" t="s">
        <v>224</v>
      </c>
      <c r="D32" s="14" t="s">
        <v>244</v>
      </c>
      <c r="E32" s="20" t="s">
        <v>74</v>
      </c>
      <c r="F32" s="14" t="s">
        <v>75</v>
      </c>
      <c r="G32" s="17">
        <v>16857764686</v>
      </c>
      <c r="H32" s="17">
        <v>13634505552</v>
      </c>
      <c r="I32" s="18">
        <f t="shared" si="0"/>
        <v>0.80879676552391044</v>
      </c>
    </row>
    <row r="33" spans="1:9" ht="75" x14ac:dyDescent="0.25">
      <c r="A33" s="14" t="str">
        <f>CONCATENATE(INFORMACION!B30," - ",INFORMACION!C30)</f>
        <v>41 - CALI SOCIAL Y DIVERSA</v>
      </c>
      <c r="B33" s="14" t="s">
        <v>295</v>
      </c>
      <c r="C33" s="14" t="s">
        <v>224</v>
      </c>
      <c r="D33" s="14" t="s">
        <v>245</v>
      </c>
      <c r="E33" s="20" t="s">
        <v>76</v>
      </c>
      <c r="F33" s="14" t="s">
        <v>77</v>
      </c>
      <c r="G33" s="17">
        <v>622000000</v>
      </c>
      <c r="H33" s="17">
        <v>266728752</v>
      </c>
      <c r="I33" s="18">
        <f t="shared" si="0"/>
        <v>0.42882436012861735</v>
      </c>
    </row>
    <row r="34" spans="1:9" ht="60" x14ac:dyDescent="0.25">
      <c r="A34" s="14" t="str">
        <f>CONCATENATE(INFORMACION!B31," - ",INFORMACION!C31)</f>
        <v>41 - CALI SOCIAL Y DIVERSA</v>
      </c>
      <c r="B34" s="14" t="s">
        <v>295</v>
      </c>
      <c r="C34" s="14" t="s">
        <v>227</v>
      </c>
      <c r="D34" s="14" t="s">
        <v>243</v>
      </c>
      <c r="E34" s="20" t="s">
        <v>78</v>
      </c>
      <c r="F34" s="14" t="s">
        <v>79</v>
      </c>
      <c r="G34" s="17">
        <v>2901328000</v>
      </c>
      <c r="H34" s="17">
        <v>2275136000</v>
      </c>
      <c r="I34" s="18">
        <f t="shared" si="0"/>
        <v>0.78417055913705724</v>
      </c>
    </row>
    <row r="35" spans="1:9" ht="105" x14ac:dyDescent="0.25">
      <c r="A35" s="14" t="str">
        <f>CONCATENATE(INFORMACION!B32," - ",INFORMACION!C32)</f>
        <v>41 - CALI SOCIAL Y DIVERSA</v>
      </c>
      <c r="B35" s="14" t="s">
        <v>295</v>
      </c>
      <c r="C35" s="14" t="s">
        <v>225</v>
      </c>
      <c r="D35" s="14" t="s">
        <v>249</v>
      </c>
      <c r="E35" s="20" t="s">
        <v>80</v>
      </c>
      <c r="F35" s="14" t="s">
        <v>81</v>
      </c>
      <c r="G35" s="17">
        <v>500000000</v>
      </c>
      <c r="H35" s="17">
        <v>0</v>
      </c>
      <c r="I35" s="18">
        <f t="shared" si="0"/>
        <v>0</v>
      </c>
    </row>
    <row r="36" spans="1:9" ht="75" x14ac:dyDescent="0.25">
      <c r="A36" s="14" t="str">
        <f>CONCATENATE(INFORMACION!B35," - ",INFORMACION!C35)</f>
        <v>41 - CALI SOCIAL Y DIVERSA</v>
      </c>
      <c r="B36" s="14" t="s">
        <v>295</v>
      </c>
      <c r="C36" s="14" t="s">
        <v>227</v>
      </c>
      <c r="D36" s="14" t="s">
        <v>255</v>
      </c>
      <c r="E36" s="20" t="s">
        <v>86</v>
      </c>
      <c r="F36" s="14" t="s">
        <v>87</v>
      </c>
      <c r="G36" s="17">
        <v>120000000</v>
      </c>
      <c r="H36" s="17">
        <v>0</v>
      </c>
      <c r="I36" s="18">
        <f t="shared" ref="I36:I67" si="1">+H36/G36</f>
        <v>0</v>
      </c>
    </row>
    <row r="37" spans="1:9" ht="75" x14ac:dyDescent="0.25">
      <c r="A37" s="14" t="str">
        <f>CONCATENATE(INFORMACION!B36," - ",INFORMACION!C36)</f>
        <v>41 - CALI SOCIAL Y DIVERSA</v>
      </c>
      <c r="B37" s="14" t="s">
        <v>295</v>
      </c>
      <c r="C37" s="14" t="s">
        <v>226</v>
      </c>
      <c r="D37" s="14" t="s">
        <v>251</v>
      </c>
      <c r="E37" s="20" t="s">
        <v>88</v>
      </c>
      <c r="F37" s="14" t="s">
        <v>89</v>
      </c>
      <c r="G37" s="17">
        <v>80000000</v>
      </c>
      <c r="H37" s="17">
        <v>0</v>
      </c>
      <c r="I37" s="18">
        <f t="shared" si="1"/>
        <v>0</v>
      </c>
    </row>
    <row r="38" spans="1:9" ht="75" x14ac:dyDescent="0.25">
      <c r="A38" s="14" t="str">
        <f>CONCATENATE(INFORMACION!B50," - ",INFORMACION!C50)</f>
        <v>41 - CALI SOCIAL Y DIVERSA</v>
      </c>
      <c r="B38" s="14" t="s">
        <v>296</v>
      </c>
      <c r="C38" s="14" t="s">
        <v>229</v>
      </c>
      <c r="D38" s="14" t="s">
        <v>261</v>
      </c>
      <c r="E38" s="20" t="s">
        <v>117</v>
      </c>
      <c r="F38" s="14" t="s">
        <v>118</v>
      </c>
      <c r="G38" s="17">
        <v>302000000</v>
      </c>
      <c r="H38" s="17">
        <v>0</v>
      </c>
      <c r="I38" s="18">
        <f t="shared" si="1"/>
        <v>0</v>
      </c>
    </row>
    <row r="39" spans="1:9" ht="75" x14ac:dyDescent="0.25">
      <c r="A39" s="14" t="str">
        <f>CONCATENATE(INFORMACION!B39," - ",INFORMACION!C39)</f>
        <v>41 - CALI SOCIAL Y DIVERSA</v>
      </c>
      <c r="B39" s="14" t="s">
        <v>296</v>
      </c>
      <c r="C39" s="14" t="s">
        <v>228</v>
      </c>
      <c r="D39" s="14" t="s">
        <v>259</v>
      </c>
      <c r="E39" s="20" t="s">
        <v>95</v>
      </c>
      <c r="F39" s="14" t="s">
        <v>96</v>
      </c>
      <c r="G39" s="17">
        <v>108440000</v>
      </c>
      <c r="H39" s="17">
        <v>108440000</v>
      </c>
      <c r="I39" s="18">
        <f t="shared" si="1"/>
        <v>1</v>
      </c>
    </row>
    <row r="40" spans="1:9" ht="75" x14ac:dyDescent="0.25">
      <c r="A40" s="14" t="str">
        <f>CONCATENATE(INFORMACION!B40," - ",INFORMACION!C40)</f>
        <v>41 - CALI SOCIAL Y DIVERSA</v>
      </c>
      <c r="B40" s="14" t="s">
        <v>296</v>
      </c>
      <c r="C40" s="14" t="s">
        <v>228</v>
      </c>
      <c r="D40" s="14" t="s">
        <v>257</v>
      </c>
      <c r="E40" s="20" t="s">
        <v>97</v>
      </c>
      <c r="F40" s="14" t="s">
        <v>98</v>
      </c>
      <c r="G40" s="17">
        <v>100220000</v>
      </c>
      <c r="H40" s="17">
        <v>100219000</v>
      </c>
      <c r="I40" s="18">
        <f t="shared" si="1"/>
        <v>0.99999002195170628</v>
      </c>
    </row>
    <row r="41" spans="1:9" ht="90" x14ac:dyDescent="0.25">
      <c r="A41" s="14" t="str">
        <f>CONCATENATE(INFORMACION!B41," - ",INFORMACION!C41)</f>
        <v>41 - CALI SOCIAL Y DIVERSA</v>
      </c>
      <c r="B41" s="14" t="s">
        <v>296</v>
      </c>
      <c r="C41" s="14" t="s">
        <v>228</v>
      </c>
      <c r="D41" s="14" t="s">
        <v>256</v>
      </c>
      <c r="E41" s="20" t="s">
        <v>99</v>
      </c>
      <c r="F41" s="14" t="s">
        <v>100</v>
      </c>
      <c r="G41" s="17">
        <v>684020000</v>
      </c>
      <c r="H41" s="17">
        <v>154832640</v>
      </c>
      <c r="I41" s="18">
        <f t="shared" si="1"/>
        <v>0.22635689014941082</v>
      </c>
    </row>
    <row r="42" spans="1:9" ht="75" x14ac:dyDescent="0.25">
      <c r="A42" s="14" t="str">
        <f>CONCATENATE(INFORMACION!B42," - ",INFORMACION!C42)</f>
        <v>41 - CALI SOCIAL Y DIVERSA</v>
      </c>
      <c r="B42" s="14" t="s">
        <v>296</v>
      </c>
      <c r="C42" s="14" t="s">
        <v>229</v>
      </c>
      <c r="D42" s="14" t="s">
        <v>261</v>
      </c>
      <c r="E42" s="20" t="s">
        <v>101</v>
      </c>
      <c r="F42" s="14" t="s">
        <v>102</v>
      </c>
      <c r="G42" s="17">
        <v>48000000</v>
      </c>
      <c r="H42" s="17">
        <v>42000000</v>
      </c>
      <c r="I42" s="18">
        <f t="shared" si="1"/>
        <v>0.875</v>
      </c>
    </row>
    <row r="43" spans="1:9" ht="180" x14ac:dyDescent="0.25">
      <c r="A43" s="14" t="str">
        <f>CONCATENATE(INFORMACION!B43," - ",INFORMACION!C43)</f>
        <v>41 - CALI SOCIAL Y DIVERSA</v>
      </c>
      <c r="B43" s="14" t="s">
        <v>296</v>
      </c>
      <c r="C43" s="14" t="s">
        <v>229</v>
      </c>
      <c r="D43" s="14" t="s">
        <v>260</v>
      </c>
      <c r="E43" s="20" t="s">
        <v>103</v>
      </c>
      <c r="F43" s="14" t="s">
        <v>104</v>
      </c>
      <c r="G43" s="17">
        <v>700000000</v>
      </c>
      <c r="H43" s="17">
        <v>119740200</v>
      </c>
      <c r="I43" s="18">
        <f t="shared" si="1"/>
        <v>0.17105742857142858</v>
      </c>
    </row>
    <row r="44" spans="1:9" ht="90" x14ac:dyDescent="0.25">
      <c r="A44" s="14" t="str">
        <f>CONCATENATE(INFORMACION!B44," - ",INFORMACION!C44)</f>
        <v>41 - CALI SOCIAL Y DIVERSA</v>
      </c>
      <c r="B44" s="14" t="s">
        <v>296</v>
      </c>
      <c r="C44" s="14" t="s">
        <v>231</v>
      </c>
      <c r="D44" s="14" t="s">
        <v>264</v>
      </c>
      <c r="E44" s="20" t="s">
        <v>105</v>
      </c>
      <c r="F44" s="14" t="s">
        <v>106</v>
      </c>
      <c r="G44" s="17">
        <v>208500000</v>
      </c>
      <c r="H44" s="17">
        <v>140244700</v>
      </c>
      <c r="I44" s="18">
        <f t="shared" si="1"/>
        <v>0.67263645083932855</v>
      </c>
    </row>
    <row r="45" spans="1:9" ht="90" x14ac:dyDescent="0.25">
      <c r="A45" s="14" t="str">
        <f>CONCATENATE(INFORMACION!B45," - ",INFORMACION!C45)</f>
        <v>41 - CALI SOCIAL Y DIVERSA</v>
      </c>
      <c r="B45" s="14" t="s">
        <v>296</v>
      </c>
      <c r="C45" s="14" t="s">
        <v>231</v>
      </c>
      <c r="D45" s="14" t="s">
        <v>265</v>
      </c>
      <c r="E45" s="20" t="s">
        <v>107</v>
      </c>
      <c r="F45" s="14" t="s">
        <v>108</v>
      </c>
      <c r="G45" s="17">
        <v>14852000</v>
      </c>
      <c r="H45" s="17">
        <v>1983600</v>
      </c>
      <c r="I45" s="18">
        <f t="shared" si="1"/>
        <v>0.13355776999730676</v>
      </c>
    </row>
    <row r="46" spans="1:9" ht="90" x14ac:dyDescent="0.25">
      <c r="A46" s="14" t="str">
        <f>CONCATENATE(INFORMACION!B46," - ",INFORMACION!C46)</f>
        <v>41 - CALI SOCIAL Y DIVERSA</v>
      </c>
      <c r="B46" s="14" t="s">
        <v>296</v>
      </c>
      <c r="C46" s="14" t="s">
        <v>231</v>
      </c>
      <c r="D46" s="14" t="s">
        <v>266</v>
      </c>
      <c r="E46" s="20" t="s">
        <v>109</v>
      </c>
      <c r="F46" s="14" t="s">
        <v>110</v>
      </c>
      <c r="G46" s="17">
        <v>52098000</v>
      </c>
      <c r="H46" s="17">
        <v>19900600</v>
      </c>
      <c r="I46" s="18">
        <f t="shared" si="1"/>
        <v>0.38198395331874546</v>
      </c>
    </row>
    <row r="47" spans="1:9" ht="120" x14ac:dyDescent="0.25">
      <c r="A47" s="14" t="str">
        <f>CONCATENATE(INFORMACION!B47," - ",INFORMACION!C47)</f>
        <v>41 - CALI SOCIAL Y DIVERSA</v>
      </c>
      <c r="B47" s="14" t="s">
        <v>296</v>
      </c>
      <c r="C47" s="14" t="s">
        <v>230</v>
      </c>
      <c r="D47" s="14" t="s">
        <v>263</v>
      </c>
      <c r="E47" s="20" t="s">
        <v>111</v>
      </c>
      <c r="F47" s="14" t="s">
        <v>112</v>
      </c>
      <c r="G47" s="17">
        <v>57439050</v>
      </c>
      <c r="H47" s="17">
        <v>57439050</v>
      </c>
      <c r="I47" s="18">
        <f t="shared" si="1"/>
        <v>1</v>
      </c>
    </row>
    <row r="48" spans="1:9" ht="90" x14ac:dyDescent="0.25">
      <c r="A48" s="14" t="str">
        <f>CONCATENATE(INFORMACION!B48," - ",INFORMACION!C48)</f>
        <v>41 - CALI SOCIAL Y DIVERSA</v>
      </c>
      <c r="B48" s="14" t="s">
        <v>296</v>
      </c>
      <c r="C48" s="14" t="s">
        <v>230</v>
      </c>
      <c r="D48" s="14" t="s">
        <v>262</v>
      </c>
      <c r="E48" s="20" t="s">
        <v>113</v>
      </c>
      <c r="F48" s="14" t="s">
        <v>114</v>
      </c>
      <c r="G48" s="17">
        <v>242560950</v>
      </c>
      <c r="H48" s="17">
        <v>143496398</v>
      </c>
      <c r="I48" s="18">
        <f t="shared" si="1"/>
        <v>0.5915890336016576</v>
      </c>
    </row>
    <row r="49" spans="1:9" ht="75" x14ac:dyDescent="0.25">
      <c r="A49" s="14" t="str">
        <f>CONCATENATE(INFORMACION!B49," - ",INFORMACION!C49)</f>
        <v>41 - CALI SOCIAL Y DIVERSA</v>
      </c>
      <c r="B49" s="14" t="s">
        <v>296</v>
      </c>
      <c r="C49" s="14" t="s">
        <v>228</v>
      </c>
      <c r="D49" s="14" t="s">
        <v>258</v>
      </c>
      <c r="E49" s="20" t="s">
        <v>115</v>
      </c>
      <c r="F49" s="14" t="s">
        <v>116</v>
      </c>
      <c r="G49" s="17">
        <v>93420000</v>
      </c>
      <c r="H49" s="17">
        <v>0</v>
      </c>
      <c r="I49" s="18">
        <f t="shared" si="1"/>
        <v>0</v>
      </c>
    </row>
    <row r="50" spans="1:9" ht="75" x14ac:dyDescent="0.25">
      <c r="A50" s="14" t="str">
        <f>CONCATENATE(INFORMACION!B51," - ",INFORMACION!C51)</f>
        <v>41 - CALI SOCIAL Y DIVERSA</v>
      </c>
      <c r="B50" s="14" t="s">
        <v>297</v>
      </c>
      <c r="C50" s="14" t="s">
        <v>232</v>
      </c>
      <c r="D50" s="14" t="s">
        <v>269</v>
      </c>
      <c r="E50" s="20" t="s">
        <v>120</v>
      </c>
      <c r="F50" s="14" t="s">
        <v>121</v>
      </c>
      <c r="G50" s="17">
        <v>770221000</v>
      </c>
      <c r="H50" s="17">
        <v>650543080</v>
      </c>
      <c r="I50" s="18">
        <f t="shared" si="1"/>
        <v>0.84461872631361645</v>
      </c>
    </row>
    <row r="51" spans="1:9" ht="75" x14ac:dyDescent="0.25">
      <c r="A51" s="14" t="str">
        <f>CONCATENATE(INFORMACION!B52," - ",INFORMACION!C52)</f>
        <v>41 - CALI SOCIAL Y DIVERSA</v>
      </c>
      <c r="B51" s="14" t="s">
        <v>297</v>
      </c>
      <c r="C51" s="14" t="s">
        <v>232</v>
      </c>
      <c r="D51" s="14" t="s">
        <v>270</v>
      </c>
      <c r="E51" s="20" t="s">
        <v>122</v>
      </c>
      <c r="F51" s="14" t="s">
        <v>123</v>
      </c>
      <c r="G51" s="17">
        <v>1005540000</v>
      </c>
      <c r="H51" s="17">
        <v>786100800</v>
      </c>
      <c r="I51" s="18">
        <f t="shared" si="1"/>
        <v>0.78176979533385049</v>
      </c>
    </row>
    <row r="52" spans="1:9" ht="75" x14ac:dyDescent="0.25">
      <c r="A52" s="14" t="str">
        <f>CONCATENATE(INFORMACION!B53," - ",INFORMACION!C53)</f>
        <v>41 - CALI SOCIAL Y DIVERSA</v>
      </c>
      <c r="B52" s="14" t="s">
        <v>297</v>
      </c>
      <c r="C52" s="14" t="s">
        <v>232</v>
      </c>
      <c r="D52" s="14" t="s">
        <v>268</v>
      </c>
      <c r="E52" s="20" t="s">
        <v>124</v>
      </c>
      <c r="F52" s="14" t="s">
        <v>125</v>
      </c>
      <c r="G52" s="17">
        <v>2500000000</v>
      </c>
      <c r="H52" s="17">
        <v>2498984400</v>
      </c>
      <c r="I52" s="18">
        <f t="shared" si="1"/>
        <v>0.99959376</v>
      </c>
    </row>
    <row r="53" spans="1:9" ht="105" x14ac:dyDescent="0.25">
      <c r="A53" s="14" t="str">
        <f>CONCATENATE(INFORMACION!B54," - ",INFORMACION!C54)</f>
        <v>41 - CALI SOCIAL Y DIVERSA</v>
      </c>
      <c r="B53" s="14" t="s">
        <v>297</v>
      </c>
      <c r="C53" s="14" t="s">
        <v>232</v>
      </c>
      <c r="D53" s="14" t="s">
        <v>267</v>
      </c>
      <c r="E53" s="20" t="s">
        <v>126</v>
      </c>
      <c r="F53" s="14" t="s">
        <v>127</v>
      </c>
      <c r="G53" s="17">
        <v>4858900000</v>
      </c>
      <c r="H53" s="17">
        <v>3959064250</v>
      </c>
      <c r="I53" s="18">
        <f t="shared" si="1"/>
        <v>0.81480669493095148</v>
      </c>
    </row>
    <row r="54" spans="1:9" ht="105" x14ac:dyDescent="0.25">
      <c r="A54" s="14" t="str">
        <f>CONCATENATE(INFORMACION!B55," - ",INFORMACION!C55)</f>
        <v>41 - CALI SOCIAL Y DIVERSA</v>
      </c>
      <c r="B54" s="14" t="s">
        <v>297</v>
      </c>
      <c r="C54" s="14" t="s">
        <v>232</v>
      </c>
      <c r="D54" s="14" t="s">
        <v>267</v>
      </c>
      <c r="E54" s="20" t="s">
        <v>128</v>
      </c>
      <c r="F54" s="14" t="s">
        <v>129</v>
      </c>
      <c r="G54" s="17">
        <v>672600000</v>
      </c>
      <c r="H54" s="17">
        <v>670600000</v>
      </c>
      <c r="I54" s="18">
        <f t="shared" si="1"/>
        <v>0.99702646446625032</v>
      </c>
    </row>
    <row r="55" spans="1:9" ht="75" x14ac:dyDescent="0.25">
      <c r="A55" s="14" t="str">
        <f>CONCATENATE(INFORMACION!B56," - ",INFORMACION!C56)</f>
        <v>41 - CALI SOCIAL Y DIVERSA</v>
      </c>
      <c r="B55" s="14" t="s">
        <v>297</v>
      </c>
      <c r="C55" s="14" t="s">
        <v>233</v>
      </c>
      <c r="D55" s="14" t="s">
        <v>271</v>
      </c>
      <c r="E55" s="20" t="s">
        <v>130</v>
      </c>
      <c r="F55" s="14" t="s">
        <v>131</v>
      </c>
      <c r="G55" s="17">
        <v>6300000000</v>
      </c>
      <c r="H55" s="17">
        <v>3839219994</v>
      </c>
      <c r="I55" s="18">
        <f t="shared" si="1"/>
        <v>0.6093999990476191</v>
      </c>
    </row>
    <row r="56" spans="1:9" ht="90" x14ac:dyDescent="0.25">
      <c r="A56" s="14" t="str">
        <f>CONCATENATE(INFORMACION!B62," - ",INFORMACION!C62)</f>
        <v>43 - CALI PROGRESA EN PAZ, CON SEGURIDAD Y CULTURA CIUDADANA</v>
      </c>
      <c r="B56" s="14" t="s">
        <v>298</v>
      </c>
      <c r="C56" s="14" t="s">
        <v>234</v>
      </c>
      <c r="D56" s="14" t="s">
        <v>272</v>
      </c>
      <c r="E56" s="20" t="s">
        <v>21</v>
      </c>
      <c r="F56" s="14" t="s">
        <v>22</v>
      </c>
      <c r="G56" s="17">
        <v>39901443</v>
      </c>
      <c r="H56" s="17">
        <v>35812216</v>
      </c>
      <c r="I56" s="18">
        <f t="shared" si="1"/>
        <v>0.89751681411622131</v>
      </c>
    </row>
    <row r="57" spans="1:9" ht="105" x14ac:dyDescent="0.25">
      <c r="A57" s="14" t="str">
        <f>CONCATENATE(INFORMACION!B63," - ",INFORMACION!C63)</f>
        <v>43 - CALI PROGRESA EN PAZ, CON SEGURIDAD Y CULTURA CIUDADANA</v>
      </c>
      <c r="B57" s="14" t="s">
        <v>298</v>
      </c>
      <c r="C57" s="14" t="s">
        <v>234</v>
      </c>
      <c r="D57" s="14" t="s">
        <v>274</v>
      </c>
      <c r="E57" s="20" t="s">
        <v>146</v>
      </c>
      <c r="F57" s="14" t="s">
        <v>147</v>
      </c>
      <c r="G57" s="17">
        <v>225000000</v>
      </c>
      <c r="H57" s="17">
        <v>163754000</v>
      </c>
      <c r="I57" s="18">
        <f t="shared" si="1"/>
        <v>0.72779555555555553</v>
      </c>
    </row>
    <row r="58" spans="1:9" ht="90" x14ac:dyDescent="0.25">
      <c r="A58" s="14" t="str">
        <f>CONCATENATE(INFORMACION!B64," - ",INFORMACION!C64)</f>
        <v>43 - CALI PROGRESA EN PAZ, CON SEGURIDAD Y CULTURA CIUDADANA</v>
      </c>
      <c r="B58" s="14" t="s">
        <v>298</v>
      </c>
      <c r="C58" s="14" t="s">
        <v>234</v>
      </c>
      <c r="D58" s="14" t="s">
        <v>272</v>
      </c>
      <c r="E58" s="20" t="s">
        <v>148</v>
      </c>
      <c r="F58" s="14" t="s">
        <v>149</v>
      </c>
      <c r="G58" s="17">
        <v>750000000</v>
      </c>
      <c r="H58" s="17">
        <v>647029542</v>
      </c>
      <c r="I58" s="18">
        <f t="shared" si="1"/>
        <v>0.86270605600000005</v>
      </c>
    </row>
    <row r="59" spans="1:9" ht="90" x14ac:dyDescent="0.25">
      <c r="A59" s="14" t="str">
        <f>CONCATENATE(INFORMACION!B65," - ",INFORMACION!C65)</f>
        <v>43 - CALI PROGRESA EN PAZ, CON SEGURIDAD Y CULTURA CIUDADANA</v>
      </c>
      <c r="B59" s="14" t="s">
        <v>298</v>
      </c>
      <c r="C59" s="14" t="s">
        <v>234</v>
      </c>
      <c r="D59" s="14" t="s">
        <v>275</v>
      </c>
      <c r="E59" s="20" t="s">
        <v>150</v>
      </c>
      <c r="F59" s="14" t="s">
        <v>151</v>
      </c>
      <c r="G59" s="17">
        <v>649148000</v>
      </c>
      <c r="H59" s="17">
        <v>177175200</v>
      </c>
      <c r="I59" s="18">
        <f t="shared" si="1"/>
        <v>0.27293498555029055</v>
      </c>
    </row>
    <row r="60" spans="1:9" ht="90" x14ac:dyDescent="0.25">
      <c r="A60" s="14" t="str">
        <f>CONCATENATE(INFORMACION!B66," - ",INFORMACION!C66)</f>
        <v>43 - CALI PROGRESA EN PAZ, CON SEGURIDAD Y CULTURA CIUDADANA</v>
      </c>
      <c r="B60" s="14" t="s">
        <v>298</v>
      </c>
      <c r="C60" s="14" t="s">
        <v>234</v>
      </c>
      <c r="D60" s="14" t="s">
        <v>272</v>
      </c>
      <c r="E60" s="20" t="s">
        <v>152</v>
      </c>
      <c r="F60" s="14" t="s">
        <v>153</v>
      </c>
      <c r="G60" s="17">
        <v>989000000</v>
      </c>
      <c r="H60" s="17">
        <v>632640128</v>
      </c>
      <c r="I60" s="18">
        <f t="shared" si="1"/>
        <v>0.63967657027300306</v>
      </c>
    </row>
    <row r="61" spans="1:9" ht="90" x14ac:dyDescent="0.25">
      <c r="A61" s="14" t="str">
        <f>CONCATENATE(INFORMACION!B67," - ",INFORMACION!C67)</f>
        <v>43 - CALI PROGRESA EN PAZ, CON SEGURIDAD Y CULTURA CIUDADANA</v>
      </c>
      <c r="B61" s="14" t="s">
        <v>298</v>
      </c>
      <c r="C61" s="14" t="s">
        <v>234</v>
      </c>
      <c r="D61" s="14" t="s">
        <v>273</v>
      </c>
      <c r="E61" s="20" t="s">
        <v>154</v>
      </c>
      <c r="F61" s="14" t="s">
        <v>155</v>
      </c>
      <c r="G61" s="17">
        <v>900000000</v>
      </c>
      <c r="H61" s="17">
        <v>821595142</v>
      </c>
      <c r="I61" s="18">
        <f t="shared" si="1"/>
        <v>0.91288349111111111</v>
      </c>
    </row>
    <row r="62" spans="1:9" ht="90" x14ac:dyDescent="0.25">
      <c r="A62" s="14" t="str">
        <f>CONCATENATE(INFORMACION!B68," - ",INFORMACION!C68)</f>
        <v>43 - CALI PROGRESA EN PAZ, CON SEGURIDAD Y CULTURA CIUDADANA</v>
      </c>
      <c r="B62" s="14" t="s">
        <v>299</v>
      </c>
      <c r="C62" s="14" t="s">
        <v>238</v>
      </c>
      <c r="D62" s="14" t="s">
        <v>276</v>
      </c>
      <c r="E62" s="20" t="s">
        <v>157</v>
      </c>
      <c r="F62" s="14" t="s">
        <v>158</v>
      </c>
      <c r="G62" s="17">
        <v>116790615</v>
      </c>
      <c r="H62" s="17">
        <v>93200000</v>
      </c>
      <c r="I62" s="18">
        <f t="shared" si="1"/>
        <v>0.79800932634869681</v>
      </c>
    </row>
    <row r="63" spans="1:9" ht="105" x14ac:dyDescent="0.25">
      <c r="A63" s="14" t="str">
        <f>CONCATENATE(INFORMACION!B69," - ",INFORMACION!C69)</f>
        <v>43 - CALI PROGRESA EN PAZ, CON SEGURIDAD Y CULTURA CIUDADANA</v>
      </c>
      <c r="B63" s="14" t="s">
        <v>299</v>
      </c>
      <c r="C63" s="14" t="s">
        <v>238</v>
      </c>
      <c r="D63" s="14" t="s">
        <v>277</v>
      </c>
      <c r="E63" s="20" t="s">
        <v>159</v>
      </c>
      <c r="F63" s="14" t="s">
        <v>160</v>
      </c>
      <c r="G63" s="17">
        <v>2980638311</v>
      </c>
      <c r="H63" s="17">
        <v>2403745983</v>
      </c>
      <c r="I63" s="18">
        <f t="shared" si="1"/>
        <v>0.80645342782081686</v>
      </c>
    </row>
    <row r="64" spans="1:9" ht="90" x14ac:dyDescent="0.25">
      <c r="A64" s="14" t="str">
        <f>CONCATENATE(INFORMACION!B70," - ",INFORMACION!C70)</f>
        <v>43 - CALI PROGRESA EN PAZ, CON SEGURIDAD Y CULTURA CIUDADANA</v>
      </c>
      <c r="B64" s="14" t="s">
        <v>299</v>
      </c>
      <c r="C64" s="14" t="s">
        <v>237</v>
      </c>
      <c r="D64" s="14" t="s">
        <v>281</v>
      </c>
      <c r="E64" s="20" t="s">
        <v>161</v>
      </c>
      <c r="F64" s="14" t="s">
        <v>162</v>
      </c>
      <c r="G64" s="17">
        <v>100000000</v>
      </c>
      <c r="H64" s="17">
        <v>100000000</v>
      </c>
      <c r="I64" s="18">
        <f t="shared" si="1"/>
        <v>1</v>
      </c>
    </row>
    <row r="65" spans="1:9" ht="90" x14ac:dyDescent="0.25">
      <c r="A65" s="14" t="str">
        <f>CONCATENATE(INFORMACION!B71," - ",INFORMACION!C71)</f>
        <v>43 - CALI PROGRESA EN PAZ, CON SEGURIDAD Y CULTURA CIUDADANA</v>
      </c>
      <c r="B65" s="14" t="s">
        <v>299</v>
      </c>
      <c r="C65" s="14" t="s">
        <v>235</v>
      </c>
      <c r="D65" s="14" t="s">
        <v>278</v>
      </c>
      <c r="E65" s="20" t="s">
        <v>163</v>
      </c>
      <c r="F65" s="14" t="s">
        <v>164</v>
      </c>
      <c r="G65" s="17">
        <v>65570000</v>
      </c>
      <c r="H65" s="17">
        <v>0</v>
      </c>
      <c r="I65" s="18">
        <f t="shared" si="1"/>
        <v>0</v>
      </c>
    </row>
    <row r="66" spans="1:9" ht="90" x14ac:dyDescent="0.25">
      <c r="A66" s="14" t="str">
        <f>CONCATENATE(INFORMACION!B72," - ",INFORMACION!C72)</f>
        <v>43 - CALI PROGRESA EN PAZ, CON SEGURIDAD Y CULTURA CIUDADANA</v>
      </c>
      <c r="B66" s="14" t="s">
        <v>299</v>
      </c>
      <c r="C66" s="14" t="s">
        <v>237</v>
      </c>
      <c r="D66" s="14" t="s">
        <v>280</v>
      </c>
      <c r="E66" s="20" t="s">
        <v>165</v>
      </c>
      <c r="F66" s="14" t="s">
        <v>166</v>
      </c>
      <c r="G66" s="17">
        <v>143000000</v>
      </c>
      <c r="H66" s="17">
        <v>126980000</v>
      </c>
      <c r="I66" s="18">
        <f t="shared" si="1"/>
        <v>0.88797202797202801</v>
      </c>
    </row>
    <row r="67" spans="1:9" ht="90" x14ac:dyDescent="0.25">
      <c r="A67" s="14" t="str">
        <f>CONCATENATE(INFORMACION!B73," - ",INFORMACION!C73)</f>
        <v>43 - CALI PROGRESA EN PAZ, CON SEGURIDAD Y CULTURA CIUDADANA</v>
      </c>
      <c r="B67" s="14" t="s">
        <v>299</v>
      </c>
      <c r="C67" s="14" t="s">
        <v>236</v>
      </c>
      <c r="D67" s="14" t="s">
        <v>279</v>
      </c>
      <c r="E67" s="20" t="s">
        <v>167</v>
      </c>
      <c r="F67" s="14" t="s">
        <v>168</v>
      </c>
      <c r="G67" s="17">
        <v>80000000</v>
      </c>
      <c r="H67" s="17">
        <v>80000000</v>
      </c>
      <c r="I67" s="18">
        <f t="shared" si="1"/>
        <v>1</v>
      </c>
    </row>
    <row r="68" spans="1:9" ht="105" x14ac:dyDescent="0.25">
      <c r="A68" s="14" t="str">
        <f>CONCATENATE(INFORMACION!B74," - ",INFORMACION!C74)</f>
        <v>44 - CALI EMPRENDEDORA Y PUJANTE</v>
      </c>
      <c r="B68" s="14" t="s">
        <v>300</v>
      </c>
      <c r="C68" s="14" t="s">
        <v>239</v>
      </c>
      <c r="D68" s="14" t="s">
        <v>282</v>
      </c>
      <c r="E68" s="20" t="s">
        <v>171</v>
      </c>
      <c r="F68" s="14" t="s">
        <v>172</v>
      </c>
      <c r="G68" s="17">
        <v>100000000</v>
      </c>
      <c r="H68" s="17">
        <v>99975741</v>
      </c>
      <c r="I68" s="18">
        <f t="shared" ref="I68:I82" si="2">+H68/G68</f>
        <v>0.99975740999999996</v>
      </c>
    </row>
    <row r="69" spans="1:9" ht="105" x14ac:dyDescent="0.25">
      <c r="A69" s="14" t="str">
        <f>CONCATENATE(INFORMACION!B75," - ",INFORMACION!C75)</f>
        <v>44 - CALI EMPRENDEDORA Y PUJANTE</v>
      </c>
      <c r="B69" s="14" t="s">
        <v>300</v>
      </c>
      <c r="C69" s="14" t="s">
        <v>239</v>
      </c>
      <c r="D69" s="14" t="s">
        <v>282</v>
      </c>
      <c r="E69" s="20" t="s">
        <v>173</v>
      </c>
      <c r="F69" s="14" t="s">
        <v>174</v>
      </c>
      <c r="G69" s="17">
        <v>331976785</v>
      </c>
      <c r="H69" s="17">
        <v>327129000</v>
      </c>
      <c r="I69" s="18">
        <f t="shared" si="2"/>
        <v>0.98539721685659432</v>
      </c>
    </row>
    <row r="70" spans="1:9" ht="105" x14ac:dyDescent="0.25">
      <c r="A70" s="14" t="str">
        <f>CONCATENATE(INFORMACION!B76," - ",INFORMACION!C76)</f>
        <v>44 - CALI EMPRENDEDORA Y PUJANTE</v>
      </c>
      <c r="B70" s="14" t="s">
        <v>300</v>
      </c>
      <c r="C70" s="14" t="s">
        <v>239</v>
      </c>
      <c r="D70" s="14" t="s">
        <v>282</v>
      </c>
      <c r="E70" s="20" t="s">
        <v>175</v>
      </c>
      <c r="F70" s="14" t="s">
        <v>176</v>
      </c>
      <c r="G70" s="17">
        <v>70000000</v>
      </c>
      <c r="H70" s="17">
        <v>69144000</v>
      </c>
      <c r="I70" s="18">
        <f t="shared" si="2"/>
        <v>0.98777142857142852</v>
      </c>
    </row>
    <row r="71" spans="1:9" ht="105" x14ac:dyDescent="0.25">
      <c r="A71" s="14" t="str">
        <f>CONCATENATE(INFORMACION!B77," - ",INFORMACION!C77)</f>
        <v>44 - CALI EMPRENDEDORA Y PUJANTE</v>
      </c>
      <c r="B71" s="14" t="s">
        <v>300</v>
      </c>
      <c r="C71" s="14" t="s">
        <v>239</v>
      </c>
      <c r="D71" s="14" t="s">
        <v>282</v>
      </c>
      <c r="E71" s="20" t="s">
        <v>177</v>
      </c>
      <c r="F71" s="14" t="s">
        <v>178</v>
      </c>
      <c r="G71" s="17">
        <v>109654800</v>
      </c>
      <c r="H71" s="17">
        <v>109654800</v>
      </c>
      <c r="I71" s="18">
        <f t="shared" si="2"/>
        <v>1</v>
      </c>
    </row>
    <row r="72" spans="1:9" ht="105" x14ac:dyDescent="0.25">
      <c r="A72" s="14" t="str">
        <f>CONCATENATE(INFORMACION!B78," - ",INFORMACION!C78)</f>
        <v>44 - CALI EMPRENDEDORA Y PUJANTE</v>
      </c>
      <c r="B72" s="14" t="s">
        <v>300</v>
      </c>
      <c r="C72" s="14" t="s">
        <v>239</v>
      </c>
      <c r="D72" s="14" t="s">
        <v>282</v>
      </c>
      <c r="E72" s="20" t="s">
        <v>179</v>
      </c>
      <c r="F72" s="14" t="s">
        <v>180</v>
      </c>
      <c r="G72" s="17">
        <v>120000000</v>
      </c>
      <c r="H72" s="17">
        <v>118848000</v>
      </c>
      <c r="I72" s="18">
        <f t="shared" si="2"/>
        <v>0.99039999999999995</v>
      </c>
    </row>
    <row r="73" spans="1:9" ht="105" x14ac:dyDescent="0.25">
      <c r="A73" s="14" t="str">
        <f>CONCATENATE(INFORMACION!B79," - ",INFORMACION!C79)</f>
        <v>44 - CALI EMPRENDEDORA Y PUJANTE</v>
      </c>
      <c r="B73" s="14" t="s">
        <v>300</v>
      </c>
      <c r="C73" s="14" t="s">
        <v>239</v>
      </c>
      <c r="D73" s="14" t="s">
        <v>282</v>
      </c>
      <c r="E73" s="20" t="s">
        <v>181</v>
      </c>
      <c r="F73" s="14" t="s">
        <v>182</v>
      </c>
      <c r="G73" s="17">
        <v>229999840</v>
      </c>
      <c r="H73" s="17">
        <v>229352758</v>
      </c>
      <c r="I73" s="18">
        <f t="shared" si="2"/>
        <v>0.99718659804285081</v>
      </c>
    </row>
    <row r="74" spans="1:9" ht="105" x14ac:dyDescent="0.25">
      <c r="A74" s="14" t="str">
        <f>CONCATENATE(INFORMACION!B80," - ",INFORMACION!C80)</f>
        <v>44 - CALI EMPRENDEDORA Y PUJANTE</v>
      </c>
      <c r="B74" s="14" t="s">
        <v>300</v>
      </c>
      <c r="C74" s="14" t="s">
        <v>239</v>
      </c>
      <c r="D74" s="14" t="s">
        <v>282</v>
      </c>
      <c r="E74" s="20" t="s">
        <v>183</v>
      </c>
      <c r="F74" s="14" t="s">
        <v>184</v>
      </c>
      <c r="G74" s="17">
        <v>100000000</v>
      </c>
      <c r="H74" s="17">
        <v>100000000</v>
      </c>
      <c r="I74" s="18">
        <f t="shared" si="2"/>
        <v>1</v>
      </c>
    </row>
    <row r="75" spans="1:9" ht="105" x14ac:dyDescent="0.25">
      <c r="A75" s="14" t="str">
        <f>CONCATENATE(INFORMACION!B81," - ",INFORMACION!C81)</f>
        <v>44 - CALI EMPRENDEDORA Y PUJANTE</v>
      </c>
      <c r="B75" s="14" t="s">
        <v>300</v>
      </c>
      <c r="C75" s="14" t="s">
        <v>239</v>
      </c>
      <c r="D75" s="14" t="s">
        <v>282</v>
      </c>
      <c r="E75" s="20" t="s">
        <v>185</v>
      </c>
      <c r="F75" s="14" t="s">
        <v>186</v>
      </c>
      <c r="G75" s="17">
        <v>114000000</v>
      </c>
      <c r="H75" s="17">
        <v>114000000</v>
      </c>
      <c r="I75" s="18">
        <f t="shared" si="2"/>
        <v>1</v>
      </c>
    </row>
    <row r="76" spans="1:9" ht="75" x14ac:dyDescent="0.25">
      <c r="A76" s="14" t="str">
        <f>CONCATENATE(INFORMACION!B82," - ",INFORMACION!C82)</f>
        <v>45 - CALI PARTICIPATIVA Y BIEN GOBERNADA</v>
      </c>
      <c r="B76" s="14" t="s">
        <v>301</v>
      </c>
      <c r="C76" s="14" t="s">
        <v>240</v>
      </c>
      <c r="D76" s="14" t="s">
        <v>284</v>
      </c>
      <c r="E76" s="20" t="s">
        <v>189</v>
      </c>
      <c r="F76" s="14" t="s">
        <v>190</v>
      </c>
      <c r="G76" s="17">
        <v>2318564912</v>
      </c>
      <c r="H76" s="17">
        <v>2159606028</v>
      </c>
      <c r="I76" s="18">
        <f t="shared" si="2"/>
        <v>0.9314408308444202</v>
      </c>
    </row>
    <row r="77" spans="1:9" ht="60" x14ac:dyDescent="0.25">
      <c r="A77" s="14" t="str">
        <f>CONCATENATE(INFORMACION!B86," - ",INFORMACION!C86)</f>
        <v>45 - CALI PARTICIPATIVA Y BIEN GOBERNADA</v>
      </c>
      <c r="B77" s="14" t="s">
        <v>302</v>
      </c>
      <c r="C77" s="14" t="s">
        <v>241</v>
      </c>
      <c r="D77" s="14" t="s">
        <v>285</v>
      </c>
      <c r="E77" s="20" t="s">
        <v>198</v>
      </c>
      <c r="F77" s="14" t="s">
        <v>199</v>
      </c>
      <c r="G77" s="17">
        <v>192910400</v>
      </c>
      <c r="H77" s="17">
        <v>176981596</v>
      </c>
      <c r="I77" s="18">
        <f t="shared" si="2"/>
        <v>0.91742900330930832</v>
      </c>
    </row>
    <row r="78" spans="1:9" ht="60" x14ac:dyDescent="0.25">
      <c r="A78" s="14" t="str">
        <f>CONCATENATE(INFORMACION!B87," - ",INFORMACION!C87)</f>
        <v>45 - CALI PARTICIPATIVA Y BIEN GOBERNADA</v>
      </c>
      <c r="B78" s="14" t="s">
        <v>302</v>
      </c>
      <c r="C78" s="14" t="s">
        <v>241</v>
      </c>
      <c r="D78" s="14" t="s">
        <v>287</v>
      </c>
      <c r="E78" s="20" t="s">
        <v>200</v>
      </c>
      <c r="F78" s="14" t="s">
        <v>201</v>
      </c>
      <c r="G78" s="17">
        <v>225000000</v>
      </c>
      <c r="H78" s="17">
        <v>141104182</v>
      </c>
      <c r="I78" s="18">
        <f t="shared" si="2"/>
        <v>0.62712969777777783</v>
      </c>
    </row>
    <row r="79" spans="1:9" ht="120" x14ac:dyDescent="0.25">
      <c r="A79" s="14" t="str">
        <f>CONCATENATE(INFORMACION!B88," - ",INFORMACION!C88)</f>
        <v>45 - CALI PARTICIPATIVA Y BIEN GOBERNADA</v>
      </c>
      <c r="B79" s="14" t="s">
        <v>302</v>
      </c>
      <c r="C79" s="14" t="s">
        <v>241</v>
      </c>
      <c r="D79" s="14" t="s">
        <v>286</v>
      </c>
      <c r="E79" s="20" t="s">
        <v>202</v>
      </c>
      <c r="F79" s="14" t="s">
        <v>203</v>
      </c>
      <c r="G79" s="17">
        <v>211852000</v>
      </c>
      <c r="H79" s="17">
        <v>183050519</v>
      </c>
      <c r="I79" s="18">
        <f t="shared" si="2"/>
        <v>0.86404904839227381</v>
      </c>
    </row>
    <row r="80" spans="1:9" ht="60" x14ac:dyDescent="0.25">
      <c r="A80" s="14" t="str">
        <f>CONCATENATE(INFORMACION!B89," - ",INFORMACION!C89)</f>
        <v>45 - CALI PARTICIPATIVA Y BIEN GOBERNADA</v>
      </c>
      <c r="B80" s="14" t="s">
        <v>302</v>
      </c>
      <c r="C80" s="14" t="s">
        <v>241</v>
      </c>
      <c r="D80" s="14" t="s">
        <v>288</v>
      </c>
      <c r="E80" s="20" t="s">
        <v>204</v>
      </c>
      <c r="F80" s="14" t="s">
        <v>205</v>
      </c>
      <c r="G80" s="17">
        <v>244000000</v>
      </c>
      <c r="H80" s="17">
        <v>60000000</v>
      </c>
      <c r="I80" s="18">
        <f t="shared" si="2"/>
        <v>0.24590163934426229</v>
      </c>
    </row>
    <row r="81" spans="1:9" ht="60" x14ac:dyDescent="0.25">
      <c r="A81" s="14" t="str">
        <f>CONCATENATE(INFORMACION!B90," - ",INFORMACION!C90)</f>
        <v>45 - CALI PARTICIPATIVA Y BIEN GOBERNADA</v>
      </c>
      <c r="B81" s="14" t="s">
        <v>302</v>
      </c>
      <c r="C81" s="14" t="s">
        <v>241</v>
      </c>
      <c r="D81" s="14" t="s">
        <v>285</v>
      </c>
      <c r="E81" s="20" t="s">
        <v>206</v>
      </c>
      <c r="F81" s="14" t="s">
        <v>207</v>
      </c>
      <c r="G81" s="17">
        <v>102945400</v>
      </c>
      <c r="H81" s="17">
        <v>90720000</v>
      </c>
      <c r="I81" s="18">
        <f t="shared" si="2"/>
        <v>0.88124384382400767</v>
      </c>
    </row>
    <row r="82" spans="1:9" x14ac:dyDescent="0.25">
      <c r="A82" s="14"/>
      <c r="B82" s="23"/>
      <c r="C82" s="14"/>
      <c r="D82" s="14"/>
      <c r="E82" s="24"/>
      <c r="F82" s="23"/>
      <c r="G82" s="22">
        <f>SUM(G4:G81)</f>
        <v>63189623186</v>
      </c>
      <c r="H82" s="22">
        <f>SUM(H4:H81)</f>
        <v>45395728677</v>
      </c>
      <c r="I82" s="18">
        <f t="shared" si="2"/>
        <v>0.71840480110756011</v>
      </c>
    </row>
  </sheetData>
  <autoFilter ref="A3:I82">
    <sortState ref="A4:I90">
      <sortCondition sortBy="cellColor" ref="D3:D90" dxfId="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J50"/>
  <sheetViews>
    <sheetView tabSelected="1"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66" sqref="D66"/>
    </sheetView>
  </sheetViews>
  <sheetFormatPr baseColWidth="10" defaultRowHeight="15" x14ac:dyDescent="0.25"/>
  <cols>
    <col min="1" max="1" width="16.140625" style="19" customWidth="1"/>
    <col min="2" max="2" width="18.5703125" style="19" customWidth="1"/>
    <col min="3" max="3" width="19.7109375" style="19" customWidth="1"/>
    <col min="4" max="4" width="32" style="19" customWidth="1"/>
    <col min="5" max="5" width="12.85546875" style="39" customWidth="1"/>
    <col min="6" max="6" width="13.85546875" style="26" customWidth="1"/>
    <col min="7" max="8" width="15.140625" style="26" customWidth="1"/>
    <col min="9" max="9" width="17" style="30" customWidth="1"/>
    <col min="10" max="10" width="20.7109375" style="30" customWidth="1"/>
    <col min="11" max="16384" width="11.42578125" style="30"/>
  </cols>
  <sheetData>
    <row r="3" spans="1:10" s="16" customFormat="1" ht="80.25" customHeight="1" x14ac:dyDescent="0.25">
      <c r="A3" s="13" t="s">
        <v>208</v>
      </c>
      <c r="B3" s="13" t="s">
        <v>209</v>
      </c>
      <c r="C3" s="13" t="s">
        <v>210</v>
      </c>
      <c r="D3" s="13" t="s">
        <v>216</v>
      </c>
      <c r="E3" s="13" t="s">
        <v>217</v>
      </c>
      <c r="F3" s="13" t="s">
        <v>218</v>
      </c>
      <c r="G3" s="13" t="s">
        <v>219</v>
      </c>
      <c r="H3" s="13" t="s">
        <v>303</v>
      </c>
      <c r="I3" s="13" t="s">
        <v>304</v>
      </c>
      <c r="J3" s="13" t="s">
        <v>305</v>
      </c>
    </row>
    <row r="4" spans="1:10" ht="60" x14ac:dyDescent="0.25">
      <c r="A4" s="14" t="s">
        <v>306</v>
      </c>
      <c r="B4" s="14" t="s">
        <v>295</v>
      </c>
      <c r="C4" s="14" t="s">
        <v>224</v>
      </c>
      <c r="D4" s="14" t="s">
        <v>244</v>
      </c>
      <c r="E4" s="31" t="s">
        <v>289</v>
      </c>
      <c r="F4" s="25">
        <v>0</v>
      </c>
      <c r="G4" s="28">
        <v>37609</v>
      </c>
      <c r="H4" s="25">
        <v>6729</v>
      </c>
      <c r="I4" s="32">
        <v>6729</v>
      </c>
      <c r="J4" s="33">
        <f t="shared" ref="J4:J50" si="0">+I4/H4</f>
        <v>1</v>
      </c>
    </row>
    <row r="5" spans="1:10" ht="60" x14ac:dyDescent="0.25">
      <c r="A5" s="14" t="s">
        <v>306</v>
      </c>
      <c r="B5" s="14" t="s">
        <v>295</v>
      </c>
      <c r="C5" s="14" t="s">
        <v>224</v>
      </c>
      <c r="D5" s="14" t="s">
        <v>245</v>
      </c>
      <c r="E5" s="34" t="s">
        <v>289</v>
      </c>
      <c r="F5" s="27">
        <v>5576</v>
      </c>
      <c r="G5" s="27">
        <f>+[1]MIXER!T12+[1]MIXER!T33</f>
        <v>15682</v>
      </c>
      <c r="H5" s="27">
        <v>13539</v>
      </c>
      <c r="I5" s="32">
        <v>3243</v>
      </c>
      <c r="J5" s="33">
        <f t="shared" si="0"/>
        <v>0.23953024595612674</v>
      </c>
    </row>
    <row r="6" spans="1:10" ht="75" x14ac:dyDescent="0.25">
      <c r="A6" s="14" t="s">
        <v>306</v>
      </c>
      <c r="B6" s="14" t="s">
        <v>295</v>
      </c>
      <c r="C6" s="14" t="s">
        <v>224</v>
      </c>
      <c r="D6" s="14" t="s">
        <v>290</v>
      </c>
      <c r="E6" s="34" t="s">
        <v>289</v>
      </c>
      <c r="F6" s="25">
        <v>0</v>
      </c>
      <c r="G6" s="25">
        <v>1000</v>
      </c>
      <c r="H6" s="25">
        <v>450</v>
      </c>
      <c r="I6" s="32">
        <v>0</v>
      </c>
      <c r="J6" s="33">
        <f t="shared" si="0"/>
        <v>0</v>
      </c>
    </row>
    <row r="7" spans="1:10" ht="135" x14ac:dyDescent="0.25">
      <c r="A7" s="14" t="s">
        <v>307</v>
      </c>
      <c r="B7" s="14" t="s">
        <v>292</v>
      </c>
      <c r="C7" s="14" t="s">
        <v>221</v>
      </c>
      <c r="D7" s="14" t="s">
        <v>246</v>
      </c>
      <c r="E7" s="34" t="s">
        <v>289</v>
      </c>
      <c r="F7" s="25">
        <v>2300</v>
      </c>
      <c r="G7" s="25">
        <v>13900</v>
      </c>
      <c r="H7" s="25">
        <v>2204</v>
      </c>
      <c r="I7" s="32">
        <v>885</v>
      </c>
      <c r="J7" s="33">
        <f t="shared" si="0"/>
        <v>0.40154264972776771</v>
      </c>
    </row>
    <row r="8" spans="1:10" ht="105" x14ac:dyDescent="0.25">
      <c r="A8" s="14" t="s">
        <v>307</v>
      </c>
      <c r="B8" s="14" t="s">
        <v>295</v>
      </c>
      <c r="C8" s="14" t="s">
        <v>225</v>
      </c>
      <c r="D8" s="14" t="s">
        <v>247</v>
      </c>
      <c r="E8" s="34" t="s">
        <v>289</v>
      </c>
      <c r="F8" s="28">
        <v>990</v>
      </c>
      <c r="G8" s="28">
        <v>2500</v>
      </c>
      <c r="H8" s="25">
        <v>450</v>
      </c>
      <c r="I8" s="32">
        <v>387</v>
      </c>
      <c r="J8" s="33">
        <f t="shared" si="0"/>
        <v>0.86</v>
      </c>
    </row>
    <row r="9" spans="1:10" ht="75" x14ac:dyDescent="0.25">
      <c r="A9" s="14" t="s">
        <v>307</v>
      </c>
      <c r="B9" s="14" t="s">
        <v>295</v>
      </c>
      <c r="C9" s="14" t="s">
        <v>225</v>
      </c>
      <c r="D9" s="14" t="s">
        <v>248</v>
      </c>
      <c r="E9" s="34" t="s">
        <v>289</v>
      </c>
      <c r="F9" s="25">
        <v>0</v>
      </c>
      <c r="G9" s="25">
        <v>4000</v>
      </c>
      <c r="H9" s="25">
        <v>940</v>
      </c>
      <c r="I9" s="32">
        <v>595</v>
      </c>
      <c r="J9" s="33">
        <f t="shared" si="0"/>
        <v>0.63297872340425532</v>
      </c>
    </row>
    <row r="10" spans="1:10" ht="75" x14ac:dyDescent="0.25">
      <c r="A10" s="14" t="s">
        <v>307</v>
      </c>
      <c r="B10" s="14" t="s">
        <v>295</v>
      </c>
      <c r="C10" s="14" t="s">
        <v>225</v>
      </c>
      <c r="D10" s="14" t="s">
        <v>249</v>
      </c>
      <c r="E10" s="34" t="s">
        <v>289</v>
      </c>
      <c r="F10" s="25">
        <v>0</v>
      </c>
      <c r="G10" s="25">
        <v>540</v>
      </c>
      <c r="H10" s="28">
        <v>240</v>
      </c>
      <c r="I10" s="32">
        <v>0</v>
      </c>
      <c r="J10" s="33">
        <f t="shared" si="0"/>
        <v>0</v>
      </c>
    </row>
    <row r="11" spans="1:10" ht="60" x14ac:dyDescent="0.25">
      <c r="A11" s="14" t="s">
        <v>307</v>
      </c>
      <c r="B11" s="14" t="s">
        <v>295</v>
      </c>
      <c r="C11" s="14" t="s">
        <v>226</v>
      </c>
      <c r="D11" s="14" t="s">
        <v>250</v>
      </c>
      <c r="E11" s="34" t="s">
        <v>289</v>
      </c>
      <c r="F11" s="25">
        <v>0</v>
      </c>
      <c r="G11" s="25">
        <v>4</v>
      </c>
      <c r="H11" s="25">
        <v>2</v>
      </c>
      <c r="I11" s="32">
        <v>1</v>
      </c>
      <c r="J11" s="33">
        <f t="shared" si="0"/>
        <v>0.5</v>
      </c>
    </row>
    <row r="12" spans="1:10" ht="75" x14ac:dyDescent="0.25">
      <c r="A12" s="14" t="s">
        <v>308</v>
      </c>
      <c r="B12" s="14" t="s">
        <v>295</v>
      </c>
      <c r="C12" s="14" t="s">
        <v>226</v>
      </c>
      <c r="D12" s="14" t="s">
        <v>251</v>
      </c>
      <c r="E12" s="34" t="s">
        <v>289</v>
      </c>
      <c r="F12" s="25">
        <v>926</v>
      </c>
      <c r="G12" s="25">
        <v>4680</v>
      </c>
      <c r="H12" s="27">
        <v>1540</v>
      </c>
      <c r="I12" s="32">
        <v>0</v>
      </c>
      <c r="J12" s="33">
        <f t="shared" si="0"/>
        <v>0</v>
      </c>
    </row>
    <row r="13" spans="1:10" ht="75" x14ac:dyDescent="0.25">
      <c r="A13" s="14" t="s">
        <v>306</v>
      </c>
      <c r="B13" s="14" t="s">
        <v>295</v>
      </c>
      <c r="C13" s="14" t="s">
        <v>226</v>
      </c>
      <c r="D13" s="14" t="s">
        <v>252</v>
      </c>
      <c r="E13" s="34" t="s">
        <v>289</v>
      </c>
      <c r="F13" s="28">
        <v>640</v>
      </c>
      <c r="G13" s="28">
        <v>1200</v>
      </c>
      <c r="H13" s="28">
        <v>240</v>
      </c>
      <c r="I13" s="32">
        <v>0</v>
      </c>
      <c r="J13" s="33">
        <f t="shared" si="0"/>
        <v>0</v>
      </c>
    </row>
    <row r="14" spans="1:10" ht="60" x14ac:dyDescent="0.25">
      <c r="A14" s="14" t="s">
        <v>306</v>
      </c>
      <c r="B14" s="14" t="s">
        <v>295</v>
      </c>
      <c r="C14" s="14" t="s">
        <v>227</v>
      </c>
      <c r="D14" s="14" t="s">
        <v>253</v>
      </c>
      <c r="E14" s="34" t="s">
        <v>289</v>
      </c>
      <c r="F14" s="25">
        <v>3000</v>
      </c>
      <c r="G14" s="25">
        <v>9000</v>
      </c>
      <c r="H14" s="25">
        <v>9200</v>
      </c>
      <c r="I14" s="32">
        <v>2088</v>
      </c>
      <c r="J14" s="33">
        <f t="shared" si="0"/>
        <v>0.22695652173913045</v>
      </c>
    </row>
    <row r="15" spans="1:10" ht="60" x14ac:dyDescent="0.25">
      <c r="A15" s="14" t="s">
        <v>306</v>
      </c>
      <c r="B15" s="14" t="s">
        <v>295</v>
      </c>
      <c r="C15" s="14" t="s">
        <v>227</v>
      </c>
      <c r="D15" s="14" t="s">
        <v>243</v>
      </c>
      <c r="E15" s="31" t="s">
        <v>289</v>
      </c>
      <c r="F15" s="28">
        <v>619</v>
      </c>
      <c r="G15" s="28">
        <v>3314</v>
      </c>
      <c r="H15" s="25">
        <v>1150</v>
      </c>
      <c r="I15" s="32">
        <v>150</v>
      </c>
      <c r="J15" s="33">
        <f t="shared" si="0"/>
        <v>0.13043478260869565</v>
      </c>
    </row>
    <row r="16" spans="1:10" ht="75" x14ac:dyDescent="0.25">
      <c r="A16" s="14" t="s">
        <v>306</v>
      </c>
      <c r="B16" s="14" t="s">
        <v>295</v>
      </c>
      <c r="C16" s="14" t="s">
        <v>227</v>
      </c>
      <c r="D16" s="14" t="s">
        <v>254</v>
      </c>
      <c r="E16" s="31" t="s">
        <v>289</v>
      </c>
      <c r="F16" s="28">
        <v>0</v>
      </c>
      <c r="G16" s="28">
        <v>1820</v>
      </c>
      <c r="H16" s="25">
        <v>1245</v>
      </c>
      <c r="I16" s="32">
        <v>0</v>
      </c>
      <c r="J16" s="33">
        <f t="shared" si="0"/>
        <v>0</v>
      </c>
    </row>
    <row r="17" spans="1:10" ht="75" x14ac:dyDescent="0.25">
      <c r="A17" s="14" t="s">
        <v>306</v>
      </c>
      <c r="B17" s="14" t="s">
        <v>295</v>
      </c>
      <c r="C17" s="14" t="s">
        <v>227</v>
      </c>
      <c r="D17" s="14" t="s">
        <v>255</v>
      </c>
      <c r="E17" s="31" t="s">
        <v>289</v>
      </c>
      <c r="F17" s="28">
        <v>1200</v>
      </c>
      <c r="G17" s="28">
        <v>2420</v>
      </c>
      <c r="H17" s="25">
        <v>280</v>
      </c>
      <c r="I17" s="32">
        <v>0</v>
      </c>
      <c r="J17" s="33">
        <f t="shared" si="0"/>
        <v>0</v>
      </c>
    </row>
    <row r="18" spans="1:10" ht="90" x14ac:dyDescent="0.25">
      <c r="A18" s="14" t="s">
        <v>306</v>
      </c>
      <c r="B18" s="14" t="s">
        <v>296</v>
      </c>
      <c r="C18" s="14" t="s">
        <v>228</v>
      </c>
      <c r="D18" s="14" t="s">
        <v>256</v>
      </c>
      <c r="E18" s="31" t="s">
        <v>289</v>
      </c>
      <c r="F18" s="28">
        <v>3000</v>
      </c>
      <c r="G18" s="28">
        <v>8000</v>
      </c>
      <c r="H18" s="25">
        <v>1380</v>
      </c>
      <c r="I18" s="32">
        <v>457</v>
      </c>
      <c r="J18" s="33">
        <f t="shared" si="0"/>
        <v>0.33115942028985507</v>
      </c>
    </row>
    <row r="19" spans="1:10" ht="75" x14ac:dyDescent="0.25">
      <c r="A19" s="14" t="s">
        <v>306</v>
      </c>
      <c r="B19" s="14" t="s">
        <v>296</v>
      </c>
      <c r="C19" s="14" t="s">
        <v>228</v>
      </c>
      <c r="D19" s="14" t="s">
        <v>257</v>
      </c>
      <c r="E19" s="31" t="s">
        <v>289</v>
      </c>
      <c r="F19" s="28">
        <v>3500</v>
      </c>
      <c r="G19" s="28">
        <v>7000</v>
      </c>
      <c r="H19" s="28">
        <v>140</v>
      </c>
      <c r="I19" s="32">
        <v>140</v>
      </c>
      <c r="J19" s="33">
        <f t="shared" si="0"/>
        <v>1</v>
      </c>
    </row>
    <row r="20" spans="1:10" ht="75" x14ac:dyDescent="0.25">
      <c r="A20" s="14" t="s">
        <v>306</v>
      </c>
      <c r="B20" s="14" t="s">
        <v>296</v>
      </c>
      <c r="C20" s="14" t="s">
        <v>228</v>
      </c>
      <c r="D20" s="14" t="s">
        <v>258</v>
      </c>
      <c r="E20" s="31" t="s">
        <v>289</v>
      </c>
      <c r="F20" s="28">
        <v>49730</v>
      </c>
      <c r="G20" s="28">
        <v>73730</v>
      </c>
      <c r="H20" s="28">
        <v>6000</v>
      </c>
      <c r="I20" s="32">
        <v>0</v>
      </c>
      <c r="J20" s="33">
        <f t="shared" si="0"/>
        <v>0</v>
      </c>
    </row>
    <row r="21" spans="1:10" ht="75" x14ac:dyDescent="0.25">
      <c r="A21" s="14" t="s">
        <v>306</v>
      </c>
      <c r="B21" s="14" t="s">
        <v>296</v>
      </c>
      <c r="C21" s="14" t="s">
        <v>228</v>
      </c>
      <c r="D21" s="14" t="s">
        <v>259</v>
      </c>
      <c r="E21" s="31" t="s">
        <v>289</v>
      </c>
      <c r="F21" s="28">
        <v>770</v>
      </c>
      <c r="G21" s="28">
        <v>1770</v>
      </c>
      <c r="H21" s="28">
        <v>350</v>
      </c>
      <c r="I21" s="32">
        <v>0</v>
      </c>
      <c r="J21" s="33">
        <f t="shared" si="0"/>
        <v>0</v>
      </c>
    </row>
    <row r="22" spans="1:10" ht="165" x14ac:dyDescent="0.25">
      <c r="A22" s="14" t="s">
        <v>306</v>
      </c>
      <c r="B22" s="14" t="s">
        <v>296</v>
      </c>
      <c r="C22" s="14" t="s">
        <v>229</v>
      </c>
      <c r="D22" s="14" t="s">
        <v>260</v>
      </c>
      <c r="E22" s="31" t="s">
        <v>289</v>
      </c>
      <c r="F22" s="28">
        <v>0</v>
      </c>
      <c r="G22" s="28">
        <v>25</v>
      </c>
      <c r="H22" s="28">
        <v>8</v>
      </c>
      <c r="I22" s="32">
        <v>1</v>
      </c>
      <c r="J22" s="33">
        <f t="shared" si="0"/>
        <v>0.125</v>
      </c>
    </row>
    <row r="23" spans="1:10" ht="75" x14ac:dyDescent="0.25">
      <c r="A23" s="14" t="s">
        <v>306</v>
      </c>
      <c r="B23" s="14" t="s">
        <v>296</v>
      </c>
      <c r="C23" s="14" t="s">
        <v>229</v>
      </c>
      <c r="D23" s="14" t="s">
        <v>261</v>
      </c>
      <c r="E23" s="31" t="s">
        <v>289</v>
      </c>
      <c r="F23" s="28">
        <v>0</v>
      </c>
      <c r="G23" s="28">
        <v>3</v>
      </c>
      <c r="H23" s="28">
        <v>3</v>
      </c>
      <c r="I23" s="32">
        <v>0</v>
      </c>
      <c r="J23" s="33">
        <f t="shared" si="0"/>
        <v>0</v>
      </c>
    </row>
    <row r="24" spans="1:10" ht="75" x14ac:dyDescent="0.25">
      <c r="A24" s="14" t="s">
        <v>306</v>
      </c>
      <c r="B24" s="14" t="s">
        <v>296</v>
      </c>
      <c r="C24" s="14" t="s">
        <v>230</v>
      </c>
      <c r="D24" s="14" t="s">
        <v>262</v>
      </c>
      <c r="E24" s="31" t="s">
        <v>289</v>
      </c>
      <c r="F24" s="28">
        <v>300</v>
      </c>
      <c r="G24" s="28">
        <v>1400</v>
      </c>
      <c r="H24" s="28">
        <v>150</v>
      </c>
      <c r="I24" s="32">
        <v>30</v>
      </c>
      <c r="J24" s="33">
        <f t="shared" si="0"/>
        <v>0.2</v>
      </c>
    </row>
    <row r="25" spans="1:10" ht="105" x14ac:dyDescent="0.25">
      <c r="A25" s="14" t="s">
        <v>306</v>
      </c>
      <c r="B25" s="14" t="s">
        <v>296</v>
      </c>
      <c r="C25" s="14" t="s">
        <v>230</v>
      </c>
      <c r="D25" s="14" t="s">
        <v>263</v>
      </c>
      <c r="E25" s="31" t="s">
        <v>289</v>
      </c>
      <c r="F25" s="28">
        <v>120</v>
      </c>
      <c r="G25" s="28">
        <v>300</v>
      </c>
      <c r="H25" s="25">
        <v>120</v>
      </c>
      <c r="I25" s="32">
        <v>0</v>
      </c>
      <c r="J25" s="33">
        <f t="shared" si="0"/>
        <v>0</v>
      </c>
    </row>
    <row r="26" spans="1:10" ht="75" x14ac:dyDescent="0.25">
      <c r="A26" s="14" t="s">
        <v>306</v>
      </c>
      <c r="B26" s="14" t="s">
        <v>296</v>
      </c>
      <c r="C26" s="14" t="s">
        <v>231</v>
      </c>
      <c r="D26" s="14" t="s">
        <v>264</v>
      </c>
      <c r="E26" s="31" t="s">
        <v>289</v>
      </c>
      <c r="F26" s="28">
        <v>0</v>
      </c>
      <c r="G26" s="28">
        <v>1000</v>
      </c>
      <c r="H26" s="25">
        <v>334</v>
      </c>
      <c r="I26" s="32">
        <v>108</v>
      </c>
      <c r="J26" s="33">
        <f t="shared" si="0"/>
        <v>0.32335329341317365</v>
      </c>
    </row>
    <row r="27" spans="1:10" ht="75" x14ac:dyDescent="0.25">
      <c r="A27" s="14" t="s">
        <v>306</v>
      </c>
      <c r="B27" s="14" t="s">
        <v>296</v>
      </c>
      <c r="C27" s="14" t="s">
        <v>231</v>
      </c>
      <c r="D27" s="14" t="s">
        <v>265</v>
      </c>
      <c r="E27" s="31" t="s">
        <v>289</v>
      </c>
      <c r="F27" s="28">
        <v>0</v>
      </c>
      <c r="G27" s="28">
        <v>12</v>
      </c>
      <c r="H27" s="25">
        <v>3</v>
      </c>
      <c r="I27" s="32">
        <v>2</v>
      </c>
      <c r="J27" s="33">
        <f t="shared" si="0"/>
        <v>0.66666666666666663</v>
      </c>
    </row>
    <row r="28" spans="1:10" ht="75" x14ac:dyDescent="0.25">
      <c r="A28" s="14" t="s">
        <v>306</v>
      </c>
      <c r="B28" s="14" t="s">
        <v>296</v>
      </c>
      <c r="C28" s="14" t="s">
        <v>231</v>
      </c>
      <c r="D28" s="14" t="s">
        <v>266</v>
      </c>
      <c r="E28" s="31" t="s">
        <v>289</v>
      </c>
      <c r="F28" s="29">
        <v>0</v>
      </c>
      <c r="G28" s="29">
        <v>30</v>
      </c>
      <c r="H28" s="35">
        <v>0.03</v>
      </c>
      <c r="I28" s="35">
        <v>0</v>
      </c>
      <c r="J28" s="33">
        <f t="shared" si="0"/>
        <v>0</v>
      </c>
    </row>
    <row r="29" spans="1:10" ht="90" x14ac:dyDescent="0.25">
      <c r="A29" s="14" t="s">
        <v>306</v>
      </c>
      <c r="B29" s="14" t="s">
        <v>297</v>
      </c>
      <c r="C29" s="14" t="s">
        <v>232</v>
      </c>
      <c r="D29" s="14" t="s">
        <v>267</v>
      </c>
      <c r="E29" s="31" t="s">
        <v>289</v>
      </c>
      <c r="F29" s="28">
        <v>600</v>
      </c>
      <c r="G29" s="28">
        <v>1600</v>
      </c>
      <c r="H29" s="25">
        <v>1600</v>
      </c>
      <c r="I29" s="32">
        <v>939</v>
      </c>
      <c r="J29" s="33">
        <f t="shared" si="0"/>
        <v>0.58687500000000004</v>
      </c>
    </row>
    <row r="30" spans="1:10" ht="60" x14ac:dyDescent="0.25">
      <c r="A30" s="14" t="s">
        <v>306</v>
      </c>
      <c r="B30" s="14" t="s">
        <v>297</v>
      </c>
      <c r="C30" s="14" t="s">
        <v>232</v>
      </c>
      <c r="D30" s="14" t="s">
        <v>268</v>
      </c>
      <c r="E30" s="31" t="s">
        <v>289</v>
      </c>
      <c r="F30" s="29">
        <v>100</v>
      </c>
      <c r="G30" s="29">
        <v>100</v>
      </c>
      <c r="H30" s="33">
        <v>1</v>
      </c>
      <c r="I30" s="33">
        <v>1</v>
      </c>
      <c r="J30" s="33">
        <f t="shared" si="0"/>
        <v>1</v>
      </c>
    </row>
    <row r="31" spans="1:10" ht="60" x14ac:dyDescent="0.25">
      <c r="A31" s="14" t="s">
        <v>306</v>
      </c>
      <c r="B31" s="14" t="s">
        <v>297</v>
      </c>
      <c r="C31" s="14" t="s">
        <v>232</v>
      </c>
      <c r="D31" s="14" t="s">
        <v>269</v>
      </c>
      <c r="E31" s="31" t="s">
        <v>289</v>
      </c>
      <c r="F31" s="29">
        <v>80.599999999999994</v>
      </c>
      <c r="G31" s="29">
        <v>90</v>
      </c>
      <c r="H31" s="28">
        <v>126067</v>
      </c>
      <c r="I31" s="32">
        <v>51025</v>
      </c>
      <c r="J31" s="33">
        <f t="shared" si="0"/>
        <v>0.4047450958617243</v>
      </c>
    </row>
    <row r="32" spans="1:10" ht="60" x14ac:dyDescent="0.25">
      <c r="A32" s="14" t="s">
        <v>306</v>
      </c>
      <c r="B32" s="14" t="s">
        <v>297</v>
      </c>
      <c r="C32" s="14" t="s">
        <v>232</v>
      </c>
      <c r="D32" s="14" t="s">
        <v>270</v>
      </c>
      <c r="E32" s="36" t="s">
        <v>289</v>
      </c>
      <c r="F32" s="37">
        <v>0</v>
      </c>
      <c r="G32" s="38">
        <v>0.3</v>
      </c>
      <c r="H32" s="35">
        <v>0.3</v>
      </c>
      <c r="I32" s="33">
        <v>0.05</v>
      </c>
      <c r="J32" s="33">
        <f t="shared" si="0"/>
        <v>0.16666666666666669</v>
      </c>
    </row>
    <row r="33" spans="1:10" ht="60" x14ac:dyDescent="0.25">
      <c r="A33" s="14" t="s">
        <v>306</v>
      </c>
      <c r="B33" s="14" t="s">
        <v>297</v>
      </c>
      <c r="C33" s="14" t="s">
        <v>233</v>
      </c>
      <c r="D33" s="14" t="s">
        <v>271</v>
      </c>
      <c r="E33" s="31" t="s">
        <v>289</v>
      </c>
      <c r="F33" s="28">
        <v>0</v>
      </c>
      <c r="G33" s="28">
        <v>10000</v>
      </c>
      <c r="H33" s="28">
        <v>10966</v>
      </c>
      <c r="I33" s="32">
        <v>10756</v>
      </c>
      <c r="J33" s="33">
        <f t="shared" si="0"/>
        <v>0.98084989968995073</v>
      </c>
    </row>
    <row r="34" spans="1:10" ht="75" x14ac:dyDescent="0.25">
      <c r="A34" s="14" t="s">
        <v>306</v>
      </c>
      <c r="B34" s="14" t="s">
        <v>292</v>
      </c>
      <c r="C34" s="14" t="s">
        <v>221</v>
      </c>
      <c r="D34" s="14" t="s">
        <v>272</v>
      </c>
      <c r="E34" s="31" t="s">
        <v>289</v>
      </c>
      <c r="F34" s="28">
        <v>2700</v>
      </c>
      <c r="G34" s="28">
        <v>5250</v>
      </c>
      <c r="H34" s="28">
        <v>360</v>
      </c>
      <c r="I34" s="32">
        <v>492</v>
      </c>
      <c r="J34" s="33">
        <f t="shared" si="0"/>
        <v>1.3666666666666667</v>
      </c>
    </row>
    <row r="35" spans="1:10" ht="60" x14ac:dyDescent="0.25">
      <c r="A35" s="14" t="s">
        <v>306</v>
      </c>
      <c r="B35" s="14" t="s">
        <v>298</v>
      </c>
      <c r="C35" s="14" t="s">
        <v>234</v>
      </c>
      <c r="D35" s="14" t="s">
        <v>273</v>
      </c>
      <c r="E35" s="31" t="s">
        <v>289</v>
      </c>
      <c r="F35" s="28">
        <v>641</v>
      </c>
      <c r="G35" s="28">
        <v>5500</v>
      </c>
      <c r="H35" s="25">
        <v>870</v>
      </c>
      <c r="I35" s="32">
        <v>570</v>
      </c>
      <c r="J35" s="33">
        <f t="shared" si="0"/>
        <v>0.65517241379310343</v>
      </c>
    </row>
    <row r="36" spans="1:10" ht="105" x14ac:dyDescent="0.25">
      <c r="A36" s="14" t="s">
        <v>306</v>
      </c>
      <c r="B36" s="14" t="s">
        <v>298</v>
      </c>
      <c r="C36" s="14" t="s">
        <v>234</v>
      </c>
      <c r="D36" s="14" t="s">
        <v>274</v>
      </c>
      <c r="E36" s="31" t="s">
        <v>289</v>
      </c>
      <c r="F36" s="28">
        <v>0</v>
      </c>
      <c r="G36" s="28">
        <v>750</v>
      </c>
      <c r="H36" s="28">
        <v>150</v>
      </c>
      <c r="I36" s="32">
        <v>60</v>
      </c>
      <c r="J36" s="33">
        <f t="shared" si="0"/>
        <v>0.4</v>
      </c>
    </row>
    <row r="37" spans="1:10" ht="60" x14ac:dyDescent="0.25">
      <c r="A37" s="14" t="s">
        <v>306</v>
      </c>
      <c r="B37" s="14" t="s">
        <v>298</v>
      </c>
      <c r="C37" s="14" t="s">
        <v>234</v>
      </c>
      <c r="D37" s="14" t="s">
        <v>275</v>
      </c>
      <c r="E37" s="31" t="s">
        <v>289</v>
      </c>
      <c r="F37" s="28">
        <v>0</v>
      </c>
      <c r="G37" s="28">
        <v>2</v>
      </c>
      <c r="H37" s="25">
        <v>1</v>
      </c>
      <c r="I37" s="32">
        <v>0</v>
      </c>
      <c r="J37" s="33">
        <f t="shared" si="0"/>
        <v>0</v>
      </c>
    </row>
    <row r="38" spans="1:10" ht="75" x14ac:dyDescent="0.25">
      <c r="A38" s="14" t="s">
        <v>306</v>
      </c>
      <c r="B38" s="14" t="s">
        <v>299</v>
      </c>
      <c r="C38" s="14" t="s">
        <v>238</v>
      </c>
      <c r="D38" s="14" t="s">
        <v>276</v>
      </c>
      <c r="E38" s="31" t="s">
        <v>289</v>
      </c>
      <c r="F38" s="28">
        <v>3</v>
      </c>
      <c r="G38" s="28">
        <v>6</v>
      </c>
      <c r="H38" s="28">
        <v>3</v>
      </c>
      <c r="I38" s="32">
        <v>3</v>
      </c>
      <c r="J38" s="33">
        <f t="shared" si="0"/>
        <v>1</v>
      </c>
    </row>
    <row r="39" spans="1:10" ht="90" x14ac:dyDescent="0.25">
      <c r="A39" s="14" t="s">
        <v>306</v>
      </c>
      <c r="B39" s="14" t="s">
        <v>299</v>
      </c>
      <c r="C39" s="14" t="s">
        <v>238</v>
      </c>
      <c r="D39" s="14" t="s">
        <v>277</v>
      </c>
      <c r="E39" s="31" t="s">
        <v>309</v>
      </c>
      <c r="F39" s="29">
        <v>100</v>
      </c>
      <c r="G39" s="29">
        <v>100</v>
      </c>
      <c r="H39" s="28">
        <v>100</v>
      </c>
      <c r="I39" s="32">
        <v>100</v>
      </c>
      <c r="J39" s="33">
        <f t="shared" si="0"/>
        <v>1</v>
      </c>
    </row>
    <row r="40" spans="1:10" ht="75" x14ac:dyDescent="0.25">
      <c r="A40" s="14" t="s">
        <v>306</v>
      </c>
      <c r="B40" s="14" t="s">
        <v>299</v>
      </c>
      <c r="C40" s="14" t="s">
        <v>235</v>
      </c>
      <c r="D40" s="14" t="s">
        <v>278</v>
      </c>
      <c r="E40" s="31" t="s">
        <v>289</v>
      </c>
      <c r="F40" s="28">
        <v>41</v>
      </c>
      <c r="G40" s="28">
        <v>141</v>
      </c>
      <c r="H40" s="28">
        <v>100</v>
      </c>
      <c r="I40" s="32">
        <v>0</v>
      </c>
      <c r="J40" s="33">
        <f t="shared" si="0"/>
        <v>0</v>
      </c>
    </row>
    <row r="41" spans="1:10" ht="75" x14ac:dyDescent="0.25">
      <c r="A41" s="14" t="s">
        <v>306</v>
      </c>
      <c r="B41" s="14" t="s">
        <v>299</v>
      </c>
      <c r="C41" s="14" t="s">
        <v>236</v>
      </c>
      <c r="D41" s="14" t="s">
        <v>279</v>
      </c>
      <c r="E41" s="34" t="s">
        <v>289</v>
      </c>
      <c r="F41" s="27">
        <v>0</v>
      </c>
      <c r="G41" s="27">
        <v>4</v>
      </c>
      <c r="H41" s="28">
        <v>4</v>
      </c>
      <c r="I41" s="32">
        <v>1</v>
      </c>
      <c r="J41" s="33">
        <f t="shared" si="0"/>
        <v>0.25</v>
      </c>
    </row>
    <row r="42" spans="1:10" ht="75" x14ac:dyDescent="0.25">
      <c r="A42" s="14" t="s">
        <v>306</v>
      </c>
      <c r="B42" s="14" t="s">
        <v>299</v>
      </c>
      <c r="C42" s="14" t="s">
        <v>237</v>
      </c>
      <c r="D42" s="14" t="s">
        <v>280</v>
      </c>
      <c r="E42" s="31" t="s">
        <v>289</v>
      </c>
      <c r="F42" s="28">
        <v>0</v>
      </c>
      <c r="G42" s="28">
        <v>1</v>
      </c>
      <c r="H42" s="28">
        <v>1</v>
      </c>
      <c r="I42" s="32">
        <v>1</v>
      </c>
      <c r="J42" s="33">
        <f t="shared" si="0"/>
        <v>1</v>
      </c>
    </row>
    <row r="43" spans="1:10" ht="75" x14ac:dyDescent="0.25">
      <c r="A43" s="14" t="s">
        <v>306</v>
      </c>
      <c r="B43" s="14" t="s">
        <v>299</v>
      </c>
      <c r="C43" s="14" t="s">
        <v>237</v>
      </c>
      <c r="D43" s="14" t="s">
        <v>281</v>
      </c>
      <c r="E43" s="31" t="s">
        <v>289</v>
      </c>
      <c r="F43" s="28">
        <v>3</v>
      </c>
      <c r="G43" s="28">
        <v>7</v>
      </c>
      <c r="H43" s="28">
        <v>1</v>
      </c>
      <c r="I43" s="32">
        <v>0</v>
      </c>
      <c r="J43" s="33">
        <f t="shared" si="0"/>
        <v>0</v>
      </c>
    </row>
    <row r="44" spans="1:10" ht="105" x14ac:dyDescent="0.25">
      <c r="A44" s="14" t="s">
        <v>306</v>
      </c>
      <c r="B44" s="14" t="s">
        <v>291</v>
      </c>
      <c r="C44" s="14" t="s">
        <v>220</v>
      </c>
      <c r="D44" s="14" t="s">
        <v>282</v>
      </c>
      <c r="E44" s="31" t="s">
        <v>289</v>
      </c>
      <c r="F44" s="28">
        <v>7480</v>
      </c>
      <c r="G44" s="28">
        <v>20664</v>
      </c>
      <c r="H44" s="28">
        <v>1384</v>
      </c>
      <c r="I44" s="32">
        <v>0</v>
      </c>
      <c r="J44" s="33">
        <f t="shared" si="0"/>
        <v>0</v>
      </c>
    </row>
    <row r="45" spans="1:10" ht="105" x14ac:dyDescent="0.25">
      <c r="A45" s="14" t="s">
        <v>306</v>
      </c>
      <c r="B45" s="14" t="s">
        <v>292</v>
      </c>
      <c r="C45" s="14" t="s">
        <v>221</v>
      </c>
      <c r="D45" s="14" t="s">
        <v>283</v>
      </c>
      <c r="E45" s="34" t="s">
        <v>289</v>
      </c>
      <c r="F45" s="27">
        <v>0</v>
      </c>
      <c r="G45" s="27">
        <v>1600</v>
      </c>
      <c r="H45" s="28">
        <v>300</v>
      </c>
      <c r="I45" s="32"/>
      <c r="J45" s="33">
        <f t="shared" si="0"/>
        <v>0</v>
      </c>
    </row>
    <row r="46" spans="1:10" ht="90" x14ac:dyDescent="0.25">
      <c r="A46" s="14" t="s">
        <v>306</v>
      </c>
      <c r="B46" s="14" t="s">
        <v>301</v>
      </c>
      <c r="C46" s="14" t="s">
        <v>240</v>
      </c>
      <c r="D46" s="14" t="s">
        <v>284</v>
      </c>
      <c r="E46" s="31" t="s">
        <v>289</v>
      </c>
      <c r="F46" s="29">
        <v>64</v>
      </c>
      <c r="G46" s="29">
        <v>100</v>
      </c>
      <c r="H46" s="29">
        <v>3</v>
      </c>
      <c r="I46" s="32">
        <v>0.75</v>
      </c>
      <c r="J46" s="33">
        <f t="shared" si="0"/>
        <v>0.25</v>
      </c>
    </row>
    <row r="47" spans="1:10" ht="60" x14ac:dyDescent="0.25">
      <c r="A47" s="14" t="s">
        <v>306</v>
      </c>
      <c r="B47" s="14" t="s">
        <v>302</v>
      </c>
      <c r="C47" s="14" t="s">
        <v>241</v>
      </c>
      <c r="D47" s="14" t="s">
        <v>285</v>
      </c>
      <c r="E47" s="34" t="s">
        <v>289</v>
      </c>
      <c r="F47" s="27">
        <v>23</v>
      </c>
      <c r="G47" s="27">
        <v>140</v>
      </c>
      <c r="H47" s="28">
        <v>25</v>
      </c>
      <c r="I47" s="32">
        <v>23</v>
      </c>
      <c r="J47" s="33">
        <f t="shared" si="0"/>
        <v>0.92</v>
      </c>
    </row>
    <row r="48" spans="1:10" ht="120" x14ac:dyDescent="0.25">
      <c r="A48" s="14" t="s">
        <v>310</v>
      </c>
      <c r="B48" s="14" t="s">
        <v>302</v>
      </c>
      <c r="C48" s="14" t="s">
        <v>241</v>
      </c>
      <c r="D48" s="14" t="s">
        <v>286</v>
      </c>
      <c r="E48" s="34" t="s">
        <v>289</v>
      </c>
      <c r="F48" s="27">
        <v>440</v>
      </c>
      <c r="G48" s="27">
        <v>11000</v>
      </c>
      <c r="H48" s="28">
        <v>100</v>
      </c>
      <c r="I48" s="32">
        <v>0</v>
      </c>
      <c r="J48" s="33">
        <f t="shared" si="0"/>
        <v>0</v>
      </c>
    </row>
    <row r="49" spans="1:10" ht="45" x14ac:dyDescent="0.25">
      <c r="A49" s="14" t="s">
        <v>310</v>
      </c>
      <c r="B49" s="14" t="s">
        <v>302</v>
      </c>
      <c r="C49" s="14" t="s">
        <v>241</v>
      </c>
      <c r="D49" s="14" t="s">
        <v>287</v>
      </c>
      <c r="E49" s="31" t="s">
        <v>289</v>
      </c>
      <c r="F49" s="28">
        <v>1</v>
      </c>
      <c r="G49" s="28">
        <v>1</v>
      </c>
      <c r="H49" s="28">
        <v>1</v>
      </c>
      <c r="I49" s="32">
        <v>1</v>
      </c>
      <c r="J49" s="33">
        <f t="shared" si="0"/>
        <v>1</v>
      </c>
    </row>
    <row r="50" spans="1:10" ht="45" x14ac:dyDescent="0.25">
      <c r="A50" s="14" t="s">
        <v>310</v>
      </c>
      <c r="B50" s="14" t="s">
        <v>302</v>
      </c>
      <c r="C50" s="14" t="s">
        <v>241</v>
      </c>
      <c r="D50" s="14" t="s">
        <v>288</v>
      </c>
      <c r="E50" s="31" t="s">
        <v>289</v>
      </c>
      <c r="F50" s="28">
        <v>0</v>
      </c>
      <c r="G50" s="28">
        <v>1</v>
      </c>
      <c r="H50" s="29">
        <v>1</v>
      </c>
      <c r="I50" s="32"/>
      <c r="J50" s="3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</vt:lpstr>
      <vt:lpstr>F1 INFOGESTION SEPT 30</vt:lpstr>
      <vt:lpstr>F2 INFOGESTION METAS A JUNIO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UsuarioLocal</cp:lastModifiedBy>
  <dcterms:created xsi:type="dcterms:W3CDTF">2017-10-03T20:06:10Z</dcterms:created>
  <dcterms:modified xsi:type="dcterms:W3CDTF">2017-10-06T20:39:47Z</dcterms:modified>
</cp:coreProperties>
</file>